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filterPrivacy="1"/>
  <xr:revisionPtr revIDLastSave="0" documentId="8_{DA41BE8B-D840-4DB4-AF7C-918478914585}" xr6:coauthVersionLast="47" xr6:coauthVersionMax="47" xr10:uidLastSave="{00000000-0000-0000-0000-000000000000}"/>
  <workbookProtection workbookAlgorithmName="SHA-512" workbookHashValue="PouGjdZSk297AWZnsf0kXSXPHeRzgxhU+zIBFUZGfry/x1j8gn1OvPoWWuzTsb0o8sV7wWyJjo1MfGAXJXtfKA==" workbookSaltValue="8TyLPfPMe4wHjJ5AMy3rxA==" workbookSpinCount="100000" lockStructure="1"/>
  <bookViews>
    <workbookView xWindow="660" yWindow="0" windowWidth="27555" windowHeight="14925" tabRatio="682" firstSheet="1" activeTab="1" xr2:uid="{00000000-000D-0000-FFFF-FFFF00000000}"/>
  </bookViews>
  <sheets>
    <sheet name="Data" sheetId="2" state="hidden" r:id="rId1"/>
    <sheet name="Instructions" sheetId="16" r:id="rId2"/>
    <sheet name="Submission Form" sheetId="9" r:id="rId3"/>
    <sheet name="Core Set Promo Planner" sheetId="20" r:id="rId4"/>
    <sheet name="Sheet2" sheetId="21" state="hidden" r:id="rId5"/>
    <sheet name="2024 Category Review Calendar" sheetId="18" r:id="rId6"/>
    <sheet name="Desk Configurations" sheetId="12" r:id="rId7"/>
    <sheet name="Sample Instructions" sheetId="3" r:id="rId8"/>
    <sheet name="Sample Packaging Guidelines" sheetId="13" r:id="rId9"/>
    <sheet name="hide tab" sheetId="6" state="hidden" r:id="rId10"/>
  </sheets>
  <externalReferences>
    <externalReference r:id="rId11"/>
  </externalReferences>
  <definedNames>
    <definedName name="_xlnm._FilterDatabase" localSheetId="5" hidden="1">'2024 Category Review Calendar'!$A$4:$L$30</definedName>
    <definedName name="_xlnm._FilterDatabase" localSheetId="6" hidden="1">'Desk Configurations'!$A$10:$F$555</definedName>
    <definedName name="_xlnm._FilterDatabase" localSheetId="7" hidden="1">'Sample Instructions'!$A$20:$F$20</definedName>
    <definedName name="_xlnm.Print_Area" localSheetId="3">'Core Set Promo Planner'!$A$1:$L$41</definedName>
    <definedName name="_xlnm.Print_Area" localSheetId="2">'Submission Form'!$A$1:$AG$37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02" i="20" l="1"/>
  <c r="F201" i="20"/>
  <c r="F200" i="20"/>
  <c r="F199" i="20"/>
  <c r="F198" i="20"/>
  <c r="F197" i="20"/>
  <c r="F196" i="20"/>
  <c r="F195" i="20"/>
  <c r="F194" i="20"/>
  <c r="F193" i="20"/>
  <c r="F192" i="20"/>
  <c r="F191" i="20"/>
  <c r="F190" i="20"/>
  <c r="F189" i="20"/>
  <c r="F188" i="20"/>
  <c r="F187" i="20"/>
  <c r="F186" i="20"/>
  <c r="F185" i="20"/>
  <c r="F184" i="20"/>
  <c r="F183" i="20"/>
  <c r="F182" i="20"/>
  <c r="F181" i="20"/>
  <c r="F180" i="20"/>
  <c r="F179" i="20"/>
  <c r="F178" i="20"/>
  <c r="F177" i="20"/>
  <c r="F176" i="20"/>
  <c r="F175" i="20"/>
  <c r="F174" i="20"/>
  <c r="F173" i="20"/>
  <c r="F172" i="20"/>
  <c r="F171" i="20"/>
  <c r="F170" i="20"/>
  <c r="F169" i="20"/>
  <c r="F168" i="20"/>
  <c r="F167" i="20"/>
  <c r="F166" i="20"/>
  <c r="F165" i="20"/>
  <c r="F164" i="20"/>
  <c r="F163" i="20"/>
  <c r="F162" i="20"/>
  <c r="F161" i="20"/>
  <c r="F160" i="20"/>
  <c r="F159" i="20"/>
  <c r="F158" i="20"/>
  <c r="F157" i="20"/>
  <c r="F156" i="20"/>
  <c r="F155" i="20"/>
  <c r="F154" i="20"/>
  <c r="F153" i="20"/>
  <c r="F152" i="20"/>
  <c r="F151" i="20"/>
  <c r="F150" i="20"/>
  <c r="F149" i="20"/>
  <c r="F148" i="20"/>
  <c r="F147" i="20"/>
  <c r="F146" i="20"/>
  <c r="F145" i="20"/>
  <c r="F144" i="20"/>
  <c r="F143" i="20"/>
  <c r="F142" i="20"/>
  <c r="F141" i="20"/>
  <c r="F140" i="20"/>
  <c r="F139" i="20"/>
  <c r="F138" i="20"/>
  <c r="F137" i="20"/>
  <c r="F136" i="20"/>
  <c r="F135" i="20"/>
  <c r="F134" i="20"/>
  <c r="F133" i="20"/>
  <c r="F132" i="20"/>
  <c r="F131" i="20"/>
  <c r="F130" i="20"/>
  <c r="F129" i="20"/>
  <c r="F128" i="20"/>
  <c r="F127" i="20"/>
  <c r="F126" i="20"/>
  <c r="F125" i="20"/>
  <c r="F124" i="20"/>
  <c r="F123" i="20"/>
  <c r="F122" i="20"/>
  <c r="F121" i="20"/>
  <c r="F120" i="20"/>
  <c r="F119" i="20"/>
  <c r="F118" i="20"/>
  <c r="F117" i="20"/>
  <c r="F116" i="20"/>
  <c r="F115" i="20"/>
  <c r="F114" i="20"/>
  <c r="F113" i="20"/>
  <c r="F112" i="20"/>
  <c r="F111" i="20"/>
  <c r="F110" i="20"/>
  <c r="F109" i="20"/>
  <c r="F108" i="20"/>
  <c r="F107" i="20"/>
  <c r="F106" i="20"/>
  <c r="F105" i="20"/>
  <c r="F104" i="20"/>
  <c r="F103" i="20"/>
  <c r="F102" i="20"/>
  <c r="F101" i="20"/>
  <c r="F100" i="20"/>
  <c r="F99" i="20"/>
  <c r="F98" i="20"/>
  <c r="F97" i="20"/>
  <c r="F96" i="20"/>
  <c r="F95" i="20"/>
  <c r="F94" i="20"/>
  <c r="F93" i="20"/>
  <c r="F92" i="20"/>
  <c r="F91" i="20"/>
  <c r="F90" i="20"/>
  <c r="F89" i="20"/>
  <c r="F88" i="20"/>
  <c r="F87" i="20"/>
  <c r="F86" i="20"/>
  <c r="F85" i="20"/>
  <c r="F84" i="20"/>
  <c r="F83" i="20"/>
  <c r="F82" i="20"/>
  <c r="F81" i="20"/>
  <c r="F80" i="20"/>
  <c r="F79" i="20"/>
  <c r="F78" i="20"/>
  <c r="F77" i="20"/>
  <c r="F76" i="20"/>
  <c r="F75" i="20"/>
  <c r="F74" i="20"/>
  <c r="F73" i="20"/>
  <c r="F72" i="20"/>
  <c r="F71" i="20"/>
  <c r="F70" i="20"/>
  <c r="F69" i="20"/>
  <c r="F68" i="20"/>
  <c r="F67" i="20"/>
  <c r="F66" i="20"/>
  <c r="F65" i="20"/>
  <c r="F64" i="20"/>
  <c r="F63" i="20"/>
  <c r="F62" i="20"/>
  <c r="F61" i="20"/>
  <c r="F60" i="20"/>
  <c r="F59" i="20"/>
  <c r="F58" i="20"/>
  <c r="F57" i="20"/>
  <c r="F56" i="20"/>
  <c r="F55" i="20"/>
  <c r="F54" i="20"/>
  <c r="F53" i="20"/>
  <c r="F52" i="20"/>
  <c r="F51" i="20"/>
  <c r="F50" i="20"/>
  <c r="F49" i="20"/>
  <c r="F48" i="20"/>
  <c r="F47" i="20"/>
  <c r="F46" i="20"/>
  <c r="F45" i="20"/>
  <c r="F44" i="20"/>
  <c r="F43" i="20"/>
  <c r="F42" i="20"/>
  <c r="F41" i="20"/>
  <c r="F40" i="20"/>
  <c r="F39" i="20"/>
  <c r="F38" i="20"/>
  <c r="F37" i="20"/>
  <c r="F36" i="20"/>
  <c r="F35" i="20"/>
  <c r="F34" i="20"/>
  <c r="F33" i="20"/>
  <c r="F32" i="20"/>
  <c r="F31" i="20"/>
  <c r="F30" i="20"/>
  <c r="F29" i="20"/>
  <c r="F28" i="20"/>
  <c r="F27" i="20"/>
  <c r="F26" i="20"/>
  <c r="F25" i="20"/>
  <c r="F24" i="20"/>
  <c r="F23" i="20"/>
  <c r="F22" i="20"/>
  <c r="F21" i="20"/>
  <c r="F20" i="20"/>
  <c r="F19" i="20"/>
  <c r="F18" i="20"/>
  <c r="F16" i="20"/>
  <c r="F15" i="20"/>
  <c r="F17" i="20"/>
  <c r="B16" i="21"/>
  <c r="B13" i="21"/>
  <c r="B11" i="21"/>
  <c r="B10" i="21"/>
  <c r="B9" i="21"/>
  <c r="B8" i="21"/>
  <c r="B6" i="21"/>
  <c r="F14" i="20"/>
  <c r="F13" i="20"/>
  <c r="F12" i="20"/>
  <c r="F11" i="20"/>
  <c r="H42" i="18"/>
  <c r="H39" i="18"/>
  <c r="H36" i="18"/>
  <c r="H32" i="18"/>
  <c r="H31" i="18"/>
  <c r="H30" i="18"/>
  <c r="H29" i="18"/>
  <c r="H28" i="18"/>
  <c r="H27" i="18"/>
  <c r="H26" i="18"/>
  <c r="H25" i="18"/>
  <c r="H24" i="18"/>
  <c r="H23" i="18"/>
  <c r="H22" i="18"/>
  <c r="H21" i="18"/>
  <c r="H20" i="18"/>
  <c r="H19" i="18"/>
  <c r="H18" i="18"/>
  <c r="H17" i="18"/>
  <c r="H16" i="18"/>
  <c r="H15" i="18"/>
  <c r="H14" i="18"/>
  <c r="H13" i="18"/>
  <c r="H12" i="18"/>
  <c r="H11" i="18"/>
  <c r="H10" i="18"/>
  <c r="H9" i="18"/>
  <c r="H8" i="18"/>
  <c r="H7" i="18"/>
  <c r="H6" i="18"/>
  <c r="L14" i="9"/>
  <c r="L13" i="9"/>
  <c r="E555" i="12"/>
  <c r="E554" i="12"/>
  <c r="E553" i="12"/>
  <c r="E552" i="12"/>
  <c r="E551" i="12"/>
  <c r="E550" i="12"/>
  <c r="E549" i="12"/>
  <c r="E548" i="12"/>
  <c r="E547" i="12"/>
  <c r="E546" i="12"/>
  <c r="E545" i="12"/>
  <c r="E544" i="12"/>
  <c r="E543" i="12"/>
  <c r="E541" i="12"/>
  <c r="E540" i="12"/>
  <c r="E539" i="12"/>
  <c r="E538" i="12"/>
  <c r="E537" i="12"/>
  <c r="E536" i="12"/>
  <c r="E535" i="12"/>
  <c r="E534" i="12"/>
  <c r="E533" i="12"/>
  <c r="E532" i="12"/>
  <c r="E531" i="12"/>
  <c r="E530" i="12"/>
  <c r="E529" i="12"/>
  <c r="E528" i="12"/>
  <c r="E527" i="12"/>
  <c r="E526" i="12"/>
  <c r="E525" i="12"/>
  <c r="E524" i="12"/>
  <c r="E523" i="12"/>
  <c r="E522" i="12"/>
  <c r="E521" i="12"/>
  <c r="E520" i="12"/>
  <c r="E519" i="12"/>
  <c r="E518" i="12"/>
  <c r="E517" i="12"/>
  <c r="E516" i="12"/>
  <c r="E515" i="12"/>
  <c r="E514" i="12"/>
  <c r="E513" i="12"/>
  <c r="E512" i="12"/>
  <c r="E511" i="12"/>
  <c r="E510" i="12"/>
  <c r="E509" i="12"/>
  <c r="E508" i="12"/>
  <c r="E507" i="12"/>
  <c r="E506" i="12"/>
  <c r="E505" i="12"/>
  <c r="E504" i="12"/>
  <c r="E503" i="12"/>
  <c r="E502" i="12"/>
  <c r="E501" i="12"/>
  <c r="E500" i="12"/>
  <c r="E499" i="12"/>
  <c r="E498" i="12"/>
  <c r="E497" i="12"/>
  <c r="E496" i="12"/>
  <c r="E495" i="12"/>
  <c r="E494" i="12"/>
  <c r="E493" i="12"/>
  <c r="E492" i="12"/>
  <c r="E491" i="12"/>
  <c r="E490" i="12"/>
  <c r="E489" i="12"/>
  <c r="E488" i="12"/>
  <c r="E487" i="12"/>
  <c r="E486" i="12"/>
  <c r="E485" i="12"/>
  <c r="E484" i="12"/>
  <c r="E483" i="12"/>
  <c r="E482" i="12"/>
  <c r="E481" i="12"/>
  <c r="E480" i="12"/>
  <c r="E479" i="12"/>
  <c r="E478" i="12"/>
  <c r="E477" i="12"/>
  <c r="E476" i="12"/>
  <c r="E475" i="12"/>
  <c r="E474" i="12"/>
  <c r="E473" i="12"/>
  <c r="E472" i="12"/>
  <c r="E471" i="12"/>
  <c r="E470" i="12"/>
  <c r="E469" i="12"/>
  <c r="E468" i="12"/>
  <c r="E467" i="12"/>
  <c r="E466" i="12"/>
  <c r="E465" i="12"/>
  <c r="E464" i="12"/>
  <c r="E463" i="12"/>
  <c r="E462" i="12"/>
  <c r="E461" i="12"/>
  <c r="E460" i="12"/>
  <c r="E459" i="12"/>
  <c r="E458" i="12"/>
  <c r="E457" i="12"/>
  <c r="E456" i="12"/>
  <c r="E455" i="12"/>
  <c r="E454" i="12"/>
  <c r="E453" i="12"/>
  <c r="E452" i="12"/>
  <c r="E451" i="12"/>
  <c r="E450" i="12"/>
  <c r="E449" i="12"/>
  <c r="E448" i="12"/>
  <c r="E447" i="12"/>
  <c r="E446" i="12"/>
  <c r="E445" i="12"/>
  <c r="E444" i="12"/>
  <c r="E443" i="12"/>
  <c r="E442" i="12"/>
  <c r="E441" i="12"/>
  <c r="E440" i="12"/>
  <c r="E439" i="12"/>
  <c r="E438" i="12"/>
  <c r="E437" i="12"/>
  <c r="E436" i="12"/>
  <c r="E435" i="12"/>
  <c r="E434" i="12"/>
  <c r="E433" i="12"/>
  <c r="E432" i="12"/>
  <c r="E431" i="12"/>
  <c r="E430" i="12"/>
  <c r="E429" i="12"/>
  <c r="E428" i="12"/>
  <c r="E427" i="12"/>
  <c r="E426" i="12"/>
  <c r="E425" i="12"/>
  <c r="E424" i="12"/>
  <c r="E423" i="12"/>
  <c r="E422" i="12"/>
  <c r="E421" i="12"/>
  <c r="E420" i="12"/>
  <c r="E419" i="12"/>
  <c r="E418" i="12"/>
  <c r="E417" i="12"/>
  <c r="E416" i="12"/>
  <c r="E415" i="12"/>
  <c r="E414" i="12"/>
  <c r="E413" i="12"/>
  <c r="E412" i="12"/>
  <c r="E411" i="12"/>
  <c r="E410" i="12"/>
  <c r="E409" i="12"/>
  <c r="E408" i="12"/>
  <c r="E407" i="12"/>
  <c r="E406" i="12"/>
  <c r="E405" i="12"/>
  <c r="E404" i="12"/>
  <c r="E403" i="12"/>
  <c r="E402" i="12"/>
  <c r="E401" i="12"/>
  <c r="E400" i="12"/>
  <c r="E399" i="12"/>
  <c r="E398" i="12"/>
  <c r="E397" i="12"/>
  <c r="E396" i="12"/>
  <c r="E395" i="12"/>
  <c r="E394" i="12"/>
  <c r="E393" i="12"/>
  <c r="E392" i="12"/>
  <c r="E391" i="12"/>
  <c r="E390" i="12"/>
  <c r="E389" i="12"/>
  <c r="E388" i="12"/>
  <c r="E387" i="12"/>
  <c r="E386" i="12"/>
  <c r="E385" i="12"/>
  <c r="E384" i="12"/>
  <c r="E383" i="12"/>
  <c r="E382" i="12"/>
  <c r="E381" i="12"/>
  <c r="E380" i="12"/>
  <c r="E379" i="12"/>
  <c r="E378" i="12"/>
  <c r="E377" i="12"/>
  <c r="E376" i="12"/>
  <c r="E375" i="12"/>
  <c r="E374" i="12"/>
  <c r="E373" i="12"/>
  <c r="E372" i="12"/>
  <c r="E371" i="12"/>
  <c r="E370" i="12"/>
  <c r="E369" i="12"/>
  <c r="E368" i="12"/>
  <c r="E338" i="12"/>
  <c r="E337" i="12"/>
  <c r="E336" i="12"/>
  <c r="E335" i="12"/>
  <c r="E334" i="12"/>
  <c r="E333" i="12"/>
  <c r="E332" i="12"/>
  <c r="E331" i="12"/>
  <c r="E330" i="12"/>
  <c r="E329" i="12"/>
  <c r="E328" i="12"/>
  <c r="E327" i="12"/>
  <c r="E326" i="12"/>
  <c r="E325" i="12"/>
  <c r="E324" i="12"/>
  <c r="E323" i="12"/>
  <c r="E322" i="12"/>
  <c r="E321" i="12"/>
  <c r="E320" i="12"/>
  <c r="E319" i="12"/>
  <c r="E318" i="12"/>
  <c r="E317" i="12"/>
  <c r="E316" i="12"/>
  <c r="E315" i="12"/>
  <c r="E314" i="12"/>
  <c r="E313" i="12"/>
  <c r="E312" i="12"/>
  <c r="E311" i="12"/>
  <c r="E310" i="12"/>
  <c r="E309" i="12"/>
  <c r="E308" i="12"/>
  <c r="E307" i="12"/>
  <c r="E306" i="12"/>
  <c r="E305" i="12"/>
  <c r="E304" i="12"/>
  <c r="E303" i="12"/>
  <c r="E302" i="12"/>
  <c r="E301" i="12"/>
  <c r="E300" i="12"/>
  <c r="E299" i="12"/>
  <c r="E298" i="12"/>
  <c r="E297" i="12"/>
  <c r="E296" i="12"/>
  <c r="E295" i="12"/>
  <c r="E294" i="12"/>
  <c r="E293" i="12"/>
  <c r="E292" i="12"/>
  <c r="E291" i="12"/>
  <c r="E290" i="12"/>
  <c r="E288" i="12"/>
  <c r="E287" i="12"/>
  <c r="E286" i="12"/>
  <c r="E285" i="12"/>
  <c r="E284" i="12"/>
  <c r="E283" i="12"/>
  <c r="E282" i="12"/>
  <c r="E281" i="12"/>
  <c r="E280" i="12"/>
  <c r="E279" i="12"/>
  <c r="E278" i="12"/>
  <c r="E277" i="12"/>
  <c r="E276" i="12"/>
  <c r="E275" i="12"/>
  <c r="E274" i="12"/>
  <c r="E273" i="12"/>
  <c r="E272" i="12"/>
  <c r="E271" i="12"/>
  <c r="E270" i="12"/>
  <c r="E269" i="12"/>
  <c r="E268" i="12"/>
  <c r="E267" i="12"/>
  <c r="E266" i="12"/>
  <c r="E265" i="12"/>
  <c r="E264" i="12"/>
  <c r="E263" i="12"/>
  <c r="E262" i="12"/>
  <c r="E261" i="12"/>
  <c r="E260" i="12"/>
  <c r="E259" i="12"/>
  <c r="E258" i="12"/>
  <c r="E257" i="12"/>
  <c r="E256" i="12"/>
  <c r="E255" i="12"/>
  <c r="E254" i="12"/>
  <c r="E253" i="12"/>
  <c r="E252" i="12"/>
  <c r="E251" i="12"/>
  <c r="E250" i="12"/>
  <c r="E249" i="12"/>
  <c r="E248" i="12"/>
  <c r="E247" i="12"/>
  <c r="E246" i="12"/>
  <c r="E245" i="12"/>
  <c r="E244" i="12"/>
  <c r="E243" i="12"/>
  <c r="E242" i="12"/>
  <c r="E241" i="12"/>
  <c r="E240" i="12"/>
  <c r="E239" i="12"/>
  <c r="E238" i="12"/>
  <c r="E237" i="12"/>
  <c r="E236" i="12"/>
  <c r="E235" i="12"/>
  <c r="E234" i="12"/>
  <c r="E233" i="12"/>
  <c r="E232" i="12"/>
  <c r="E231" i="12"/>
  <c r="E230" i="12"/>
  <c r="E229" i="12"/>
  <c r="E228" i="12"/>
  <c r="E227" i="12"/>
  <c r="E226" i="12"/>
  <c r="E225" i="12"/>
  <c r="E224" i="12"/>
  <c r="E223" i="12"/>
  <c r="E222" i="12"/>
  <c r="E221" i="12"/>
  <c r="E220" i="12"/>
  <c r="E219" i="12"/>
  <c r="E218" i="12"/>
  <c r="E217" i="12"/>
  <c r="E216" i="12"/>
  <c r="E215" i="12"/>
  <c r="E214" i="12"/>
  <c r="E213" i="12"/>
  <c r="E212" i="12"/>
  <c r="E211" i="12"/>
  <c r="E210" i="12"/>
  <c r="E209" i="12"/>
  <c r="E208" i="12"/>
  <c r="E207" i="12"/>
  <c r="E206" i="12"/>
  <c r="E205" i="12"/>
  <c r="E204" i="12"/>
  <c r="E203" i="12"/>
  <c r="E202" i="12"/>
  <c r="E201" i="12"/>
  <c r="E200" i="12"/>
  <c r="E199" i="12"/>
  <c r="E198" i="12"/>
  <c r="E197" i="12"/>
  <c r="E196" i="12"/>
  <c r="E195" i="12"/>
  <c r="E194" i="12"/>
  <c r="E193" i="12"/>
  <c r="E192" i="12"/>
  <c r="E191" i="12"/>
  <c r="E190" i="12"/>
  <c r="E189" i="12"/>
  <c r="E188" i="12"/>
  <c r="E187" i="12"/>
  <c r="E186" i="12"/>
  <c r="E185" i="12"/>
  <c r="E184" i="12"/>
  <c r="E183" i="12"/>
  <c r="E182" i="12"/>
  <c r="E181" i="12"/>
  <c r="E180" i="12"/>
  <c r="E179" i="12"/>
  <c r="E178" i="12"/>
  <c r="E177" i="12"/>
  <c r="E176" i="12"/>
  <c r="E175" i="12"/>
  <c r="E174" i="12"/>
  <c r="E173" i="12"/>
  <c r="E172" i="12"/>
  <c r="E171" i="12"/>
  <c r="E170" i="12"/>
  <c r="E169" i="12"/>
  <c r="E168" i="12"/>
  <c r="E167" i="12"/>
  <c r="E166" i="12"/>
  <c r="E78" i="12"/>
  <c r="E77" i="12"/>
  <c r="E76" i="12"/>
  <c r="E75" i="12"/>
  <c r="E74" i="12"/>
  <c r="E73" i="12"/>
  <c r="E72" i="12"/>
  <c r="E71" i="12"/>
  <c r="E70" i="12"/>
  <c r="E69" i="12"/>
  <c r="E68" i="12"/>
  <c r="E67" i="12"/>
  <c r="E66" i="12"/>
  <c r="E65" i="12"/>
  <c r="E64" i="12"/>
  <c r="E63" i="12"/>
  <c r="E62" i="12"/>
  <c r="E61" i="12"/>
  <c r="E60" i="12"/>
  <c r="E59" i="12"/>
  <c r="E58" i="12"/>
  <c r="E57" i="12"/>
  <c r="E56" i="12"/>
  <c r="E55" i="12"/>
  <c r="E54" i="12"/>
  <c r="E53" i="12"/>
  <c r="E52" i="12"/>
  <c r="E51" i="12"/>
  <c r="E50" i="12"/>
  <c r="E49" i="12"/>
  <c r="E48" i="12"/>
  <c r="E47" i="12"/>
  <c r="E46" i="12"/>
  <c r="E45" i="12"/>
  <c r="E44" i="12"/>
  <c r="E43" i="12"/>
  <c r="E42" i="12"/>
  <c r="E41" i="12"/>
  <c r="E40" i="12"/>
  <c r="E39" i="12"/>
  <c r="E38" i="12"/>
  <c r="E37" i="12"/>
  <c r="E36" i="12"/>
  <c r="E35" i="12"/>
  <c r="E34" i="12"/>
  <c r="E33" i="12"/>
  <c r="E32" i="12"/>
  <c r="E31" i="12"/>
  <c r="E30" i="12"/>
  <c r="E29" i="12"/>
  <c r="E28" i="12"/>
  <c r="E27" i="12"/>
  <c r="E26" i="12"/>
  <c r="E25" i="12"/>
  <c r="E24" i="12"/>
  <c r="E23" i="12"/>
  <c r="E22" i="12"/>
  <c r="E21" i="12"/>
  <c r="E20" i="12"/>
  <c r="E19" i="12"/>
  <c r="E18" i="12"/>
  <c r="E17" i="12"/>
  <c r="E16" i="12"/>
  <c r="E15" i="12"/>
  <c r="E14" i="12"/>
  <c r="E13" i="12"/>
  <c r="E12" i="12"/>
  <c r="E11" i="12"/>
  <c r="F8"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3" authorId="0" shapeId="0" xr:uid="{0F00A300-A57E-4768-9F70-9354950572CE}">
      <text>
        <r>
          <rPr>
            <b/>
            <sz val="9"/>
            <color indexed="81"/>
            <rFont val="Tahoma"/>
            <family val="2"/>
          </rPr>
          <t>If Regional, list Region (West, Center or East)</t>
        </r>
        <r>
          <rPr>
            <sz val="9"/>
            <color indexed="81"/>
            <rFont val="Tahoma"/>
            <family val="2"/>
          </rPr>
          <t xml:space="preserve">
</t>
        </r>
      </text>
    </comment>
    <comment ref="A6" authorId="0" shapeId="0" xr:uid="{FB1DD63A-F539-4258-9D13-7D5B13C16A21}">
      <text>
        <r>
          <rPr>
            <b/>
            <sz val="9"/>
            <color indexed="81"/>
            <rFont val="Tahoma"/>
            <family val="2"/>
          </rPr>
          <t>Note Yes to acknowledge proposed promotional planner is completed with submission</t>
        </r>
        <r>
          <rPr>
            <sz val="9"/>
            <color indexed="81"/>
            <rFont val="Tahoma"/>
            <family val="2"/>
          </rPr>
          <t xml:space="preserve">
</t>
        </r>
      </text>
    </comment>
    <comment ref="A7" authorId="0" shapeId="0" xr:uid="{4C1B0785-0F59-471B-8A06-803EE5C404A0}">
      <text>
        <r>
          <rPr>
            <b/>
            <sz val="9"/>
            <color indexed="81"/>
            <rFont val="Tahoma"/>
            <family val="2"/>
          </rPr>
          <t>Note Yes if interested in providing Cost Support for EDLP Retail Ceilings</t>
        </r>
        <r>
          <rPr>
            <sz val="9"/>
            <color indexed="81"/>
            <rFont val="Tahoma"/>
            <family val="2"/>
          </rPr>
          <t xml:space="preserve">
</t>
        </r>
      </text>
    </comment>
    <comment ref="A8" authorId="0" shapeId="0" xr:uid="{87E2A015-7729-4C40-BDF1-68675BD5202C}">
      <text>
        <r>
          <rPr>
            <b/>
            <sz val="9"/>
            <color indexed="81"/>
            <rFont val="Tahoma"/>
            <family val="2"/>
          </rPr>
          <t>Note Yes to acknowledge product will be supported with free fill for new distribution</t>
        </r>
      </text>
    </comment>
    <comment ref="A9" authorId="0" shapeId="0" xr:uid="{3B025828-7263-4C65-B6EE-ADABD59E4423}">
      <text>
        <r>
          <rPr>
            <b/>
            <sz val="9"/>
            <color indexed="81"/>
            <rFont val="Tahoma"/>
            <family val="2"/>
          </rPr>
          <t>Note Yes to acknowledge Reset Support fee (details on the Instructions tab)</t>
        </r>
      </text>
    </comment>
    <comment ref="B12" authorId="0" shapeId="0" xr:uid="{0AD7A8B7-60D7-4B7F-840C-C90FF3F6599F}">
      <text>
        <r>
          <rPr>
            <b/>
            <sz val="9"/>
            <color indexed="81"/>
            <rFont val="Tahoma"/>
            <family val="2"/>
          </rPr>
          <t>How you (the brand) would rank your items in terms of relevance to the category</t>
        </r>
      </text>
    </comment>
    <comment ref="L12" authorId="0" shapeId="0" xr:uid="{453550D2-B623-4C8D-A2E7-CCA7891976D0}">
      <text>
        <r>
          <rPr>
            <b/>
            <sz val="9"/>
            <color indexed="81"/>
            <rFont val="Tahoma"/>
            <family val="2"/>
          </rPr>
          <t>Maximum delivered unit cost from distributor + 10% markup</t>
        </r>
      </text>
    </comment>
    <comment ref="S12" authorId="0" shapeId="0" xr:uid="{42CAFB84-4E4D-4DF2-A53A-6B288C33D50E}">
      <text>
        <r>
          <rPr>
            <b/>
            <sz val="9"/>
            <color indexed="81"/>
            <rFont val="Tahoma"/>
            <family val="2"/>
          </rPr>
          <t>For example, product can be sold as packet and box of packets, or as a bar and a sleeve of bars, or as a canned beverage and a multipack of cans, and each product type has a sellable UPC (not master case UPC)</t>
        </r>
      </text>
    </comment>
    <comment ref="X12" authorId="0" shapeId="0" xr:uid="{DACF6995-66DF-46AB-B980-1451FFB83F3F}">
      <text>
        <r>
          <rPr>
            <b/>
            <sz val="9"/>
            <color indexed="81"/>
            <rFont val="Tahoma"/>
            <family val="2"/>
          </rPr>
          <t>Must have certification on pack</t>
        </r>
      </text>
    </comment>
    <comment ref="Y12" authorId="0" shapeId="0" xr:uid="{10E07983-CCD3-4163-8A54-3771D3D4237F}">
      <text>
        <r>
          <rPr>
            <b/>
            <sz val="9"/>
            <color indexed="81"/>
            <rFont val="Tahoma"/>
            <family val="2"/>
          </rPr>
          <t>Must have certification on pack</t>
        </r>
        <r>
          <rPr>
            <sz val="9"/>
            <color indexed="81"/>
            <rFont val="Tahoma"/>
            <family val="2"/>
          </rPr>
          <t xml:space="preserve">
</t>
        </r>
      </text>
    </comment>
    <comment ref="Z12" authorId="0" shapeId="0" xr:uid="{678C9C5A-4C7F-4BDA-8B7E-6E0D0CF66514}">
      <text>
        <r>
          <rPr>
            <b/>
            <sz val="9"/>
            <color indexed="81"/>
            <rFont val="Tahoma"/>
            <family val="2"/>
          </rPr>
          <t>Must have certification on pack</t>
        </r>
      </text>
    </comment>
    <comment ref="AA12" authorId="0" shapeId="0" xr:uid="{0004C2AA-923C-45DF-ACE6-29FD14CF9DA8}">
      <text>
        <r>
          <rPr>
            <b/>
            <sz val="9"/>
            <color indexed="81"/>
            <rFont val="Tahoma"/>
            <family val="2"/>
          </rPr>
          <t xml:space="preserve">Must have certification on pack
</t>
        </r>
        <r>
          <rPr>
            <sz val="9"/>
            <color indexed="81"/>
            <rFont val="Tahoma"/>
            <family val="2"/>
          </rPr>
          <t xml:space="preserve">
</t>
        </r>
      </text>
    </comment>
    <comment ref="AB12" authorId="0" shapeId="0" xr:uid="{29F9EBA4-D654-4B80-AB76-D8D40B9032C1}">
      <text>
        <r>
          <rPr>
            <b/>
            <sz val="9"/>
            <color indexed="81"/>
            <rFont val="Tahoma"/>
            <family val="2"/>
          </rPr>
          <t xml:space="preserve">Must have certification on pack
</t>
        </r>
        <r>
          <rPr>
            <sz val="9"/>
            <color indexed="81"/>
            <rFont val="Tahoma"/>
            <family val="2"/>
          </rPr>
          <t xml:space="preserve">
</t>
        </r>
      </text>
    </comment>
    <comment ref="AF12" authorId="0" shapeId="0" xr:uid="{70D79346-43B0-44B2-B1D5-EFB846E4C6CF}">
      <text>
        <r>
          <rPr>
            <b/>
            <sz val="9"/>
            <color indexed="81"/>
            <rFont val="Tahoma"/>
            <family val="2"/>
          </rPr>
          <t xml:space="preserve">Brand that is 51%+ owned, operated, and controlled by individuals or groups that identify as women, BIPOC, LGBTQIA+, disabled or veterans
</t>
        </r>
      </text>
    </comment>
    <comment ref="AG12" authorId="0" shapeId="0" xr:uid="{7C42F5AD-ED7D-4E88-8FF3-500776E7D847}">
      <text>
        <r>
          <rPr>
            <b/>
            <sz val="9"/>
            <color indexed="81"/>
            <rFont val="Tahoma"/>
            <family val="2"/>
          </rPr>
          <t>Ex: Specify Certified Women Owned, BIPOC Owned, Veteran Owned, anything else we should know that would be meaningful to NCG customers</t>
        </r>
      </text>
    </comment>
  </commentList>
</comments>
</file>

<file path=xl/sharedStrings.xml><?xml version="1.0" encoding="utf-8"?>
<sst xmlns="http://schemas.openxmlformats.org/spreadsheetml/2006/main" count="3956" uniqueCount="928">
  <si>
    <t>Brand</t>
  </si>
  <si>
    <t>Product Description</t>
  </si>
  <si>
    <t>Size</t>
  </si>
  <si>
    <t>UOM</t>
  </si>
  <si>
    <t>Category</t>
  </si>
  <si>
    <t>Segment</t>
  </si>
  <si>
    <t>NCG Data</t>
  </si>
  <si>
    <t>Latest 52wk data</t>
  </si>
  <si>
    <t>Dollar Sales</t>
  </si>
  <si>
    <t>Dollar Sales YOY growth</t>
  </si>
  <si>
    <t>Unit Sales</t>
  </si>
  <si>
    <t>Unit Sales YOY growth</t>
  </si>
  <si>
    <t>$ Sales per store sold</t>
  </si>
  <si>
    <t>Unit sales per store sold</t>
  </si>
  <si>
    <t>Latest 12wk data</t>
  </si>
  <si>
    <t>Share of Category</t>
  </si>
  <si>
    <t>TDP Change</t>
  </si>
  <si>
    <t>This row for total brand performance</t>
  </si>
  <si>
    <t>Natural Enhanced Channel Data</t>
  </si>
  <si>
    <t>Instructions:</t>
  </si>
  <si>
    <t>Insert additional rows as needed</t>
  </si>
  <si>
    <t>Fill out all four section: provide 52wk and 12wk data at the brand and item level for both NCG (if any) and Natural Enhanced Channel (SPINS)</t>
  </si>
  <si>
    <t>Fill out Item Detail tab including images</t>
  </si>
  <si>
    <t>Ranking Preference</t>
  </si>
  <si>
    <t>Maximum Unit Cost to NCG Member Co-ops</t>
  </si>
  <si>
    <t xml:space="preserve">Brand: </t>
  </si>
  <si>
    <t xml:space="preserve">Contact: </t>
  </si>
  <si>
    <t xml:space="preserve">Email: </t>
  </si>
  <si>
    <t xml:space="preserve">Phone: </t>
  </si>
  <si>
    <t xml:space="preserve">Product Description </t>
  </si>
  <si>
    <t>MSRP</t>
  </si>
  <si>
    <t xml:space="preserve">Submission Round: </t>
  </si>
  <si>
    <t>National</t>
  </si>
  <si>
    <t>Regional</t>
  </si>
  <si>
    <t>West</t>
  </si>
  <si>
    <t>Central</t>
  </si>
  <si>
    <t>East</t>
  </si>
  <si>
    <t>Broker</t>
  </si>
  <si>
    <t xml:space="preserve">Broker: </t>
  </si>
  <si>
    <t>If new item, Product Launch Date</t>
  </si>
  <si>
    <t>Mature</t>
  </si>
  <si>
    <t>New</t>
  </si>
  <si>
    <t xml:space="preserve">Certified Gluten Free </t>
  </si>
  <si>
    <t>Certified Kosher</t>
  </si>
  <si>
    <t>Fair-Trade Certified</t>
  </si>
  <si>
    <t>Vegan</t>
  </si>
  <si>
    <t>B-Corp Certified</t>
  </si>
  <si>
    <t xml:space="preserve">Certified Organic* </t>
  </si>
  <si>
    <t>Sustainable Packaging</t>
  </si>
  <si>
    <t>Other notable attributes</t>
  </si>
  <si>
    <t>Certified Non-GMO*</t>
  </si>
  <si>
    <t>NCG Core Sets Sample Requirements</t>
  </si>
  <si>
    <t>Please only send samples if you have prior approval from your Category Manager.</t>
  </si>
  <si>
    <t xml:space="preserve">If product samples are unavailable, bench samples or mock ups may be provided if confirmed with your Category Manager. </t>
  </si>
  <si>
    <t>Please notify your NCG Category Manager if samples are not available by the due date to make alternate arrangements.</t>
  </si>
  <si>
    <t>Product samples must also be provided to individual NCG member co-ops on request.</t>
  </si>
  <si>
    <t>All samples must be mailed or shipped to NCG offices. We cannot receive samples dropped off directly by brands or brokers.</t>
  </si>
  <si>
    <t>Please help us meet our sustainability goals:</t>
  </si>
  <si>
    <t>Email sell sheets, sales decks, or other collateral rather than sending paper copies.</t>
  </si>
  <si>
    <t>Ship items with a minimal amount of packing materials, see Sample Packaging Guidelines on second tab.</t>
  </si>
  <si>
    <t>Every package shipping label must include the below information in the following order:</t>
  </si>
  <si>
    <t>Category Manager Name</t>
  </si>
  <si>
    <t>Core Sets Round &amp; Category Name</t>
  </si>
  <si>
    <t>Address</t>
  </si>
  <si>
    <t>Sample CM Contacts:</t>
  </si>
  <si>
    <t>Categories</t>
  </si>
  <si>
    <t>Name</t>
  </si>
  <si>
    <t>City</t>
  </si>
  <si>
    <t>State</t>
  </si>
  <si>
    <t>Zip</t>
  </si>
  <si>
    <t>Donna Schlaufman</t>
  </si>
  <si>
    <t>2610 University Ave. W, Suite 150</t>
  </si>
  <si>
    <t>Saint Paul</t>
  </si>
  <si>
    <t>MN</t>
  </si>
  <si>
    <t>Brian Larson</t>
  </si>
  <si>
    <t>Jeanette Bloss</t>
  </si>
  <si>
    <t>Product samples are required for all new items. New item that do not have accompanying samples may not be considered. Please contact your category's CM to see if they need mature item samples.</t>
  </si>
  <si>
    <t>Item contract proposals submission deadline</t>
  </si>
  <si>
    <t>IX-One submission deadline for Pre-Capture</t>
  </si>
  <si>
    <t>NCG confirms all accepted items w/ placements by store</t>
  </si>
  <si>
    <t>Round</t>
  </si>
  <si>
    <t>Department</t>
  </si>
  <si>
    <t>Notes</t>
  </si>
  <si>
    <t>Review Type</t>
  </si>
  <si>
    <t>Category Manager</t>
  </si>
  <si>
    <t>Associate Category Manager</t>
  </si>
  <si>
    <t>Reset/Launch Month</t>
  </si>
  <si>
    <t>Deadline</t>
  </si>
  <si>
    <t>SHELF STABLE ENTREES &amp; MIXES</t>
  </si>
  <si>
    <t>Berhe Tesfahun</t>
  </si>
  <si>
    <t>BREAD &amp; BAKED GOODS</t>
  </si>
  <si>
    <t>Full Review</t>
  </si>
  <si>
    <t>REFRIGERATED CREAMS &amp; CREAMERS</t>
  </si>
  <si>
    <t>SHELF STABLE TEA &amp; COFFEE RTD</t>
  </si>
  <si>
    <t>SHELF STABLE FUNCTIONAL BEVERAGES</t>
  </si>
  <si>
    <t>FROZEN BREAKFAST FOODS</t>
  </si>
  <si>
    <t>SHELF STABLE SODA &amp; CARBONATED BEVERAGES</t>
  </si>
  <si>
    <t>SHELF STABLE PASTA &amp; PIZZA SAUCES</t>
  </si>
  <si>
    <t>REFRIGERATED SALSAS &amp; DIPS</t>
  </si>
  <si>
    <t>REFRIGERATED CONDIMENTS</t>
  </si>
  <si>
    <t>DEODORANTS &amp; ANTIPERSPIRANTS</t>
  </si>
  <si>
    <t>SHELF STABLE PASTA</t>
  </si>
  <si>
    <t>SHELF STABLE CHIPS &amp; PRETZELS &amp; SNACKS</t>
  </si>
  <si>
    <t>REFRIGERATED JUICES &amp; FUNCTIONAL BEVERAGES</t>
  </si>
  <si>
    <t>SHELF STABLE JUICES</t>
  </si>
  <si>
    <t>BABY &amp; TODDLER FOOD</t>
  </si>
  <si>
    <t>REFRIGERATED TEA &amp; COFFEE RTD</t>
  </si>
  <si>
    <t>FROZEN DESSERTS</t>
  </si>
  <si>
    <t>SHELF STABLE NUTS &amp; TRAIL MIX &amp; DRIED FRUIT</t>
  </si>
  <si>
    <t>HAIR CARE</t>
  </si>
  <si>
    <t>SHELF STABLE PLANT BASED MILK</t>
  </si>
  <si>
    <t>SHELF STABLE SEASONINGS</t>
  </si>
  <si>
    <t>SHELF STABLE JERKY &amp; MEAT SNACKS</t>
  </si>
  <si>
    <t>REFRIGERATED CHEESE &amp; PLANT BASED CHEESE</t>
  </si>
  <si>
    <t>ORAL CARE</t>
  </si>
  <si>
    <t>SHELF STABLE MEAT POULTRY &amp; SEAFOOD</t>
  </si>
  <si>
    <t>DAIRY &amp; PLANT BASED DAIRY ALTERNATIVES OTHER</t>
  </si>
  <si>
    <t>SHELF STABLE NUT &amp; SEED BUTTERS</t>
  </si>
  <si>
    <t>REFRIGERATED YOGURT &amp; PLANT BASED YOGURT</t>
  </si>
  <si>
    <t>PROTEIN SUPPLEMENTS &amp; MEAL REPLACEMENTS</t>
  </si>
  <si>
    <t>FROZEN ENTREES</t>
  </si>
  <si>
    <t>FROZEN APPETIZERS &amp; SNACKS</t>
  </si>
  <si>
    <t>SHELF STABLE HOT CEREALS</t>
  </si>
  <si>
    <t>SHELF STABLE SWEETENERS</t>
  </si>
  <si>
    <t>REFRIGERATED PLANT BASED MILK</t>
  </si>
  <si>
    <t>FROZEN FRUITS &amp; VEGETABLES</t>
  </si>
  <si>
    <t>SHELF STABLE CONDIMENTS &amp; DRESSING &amp; MARINADE</t>
  </si>
  <si>
    <t>REFRIGERATED EGGS</t>
  </si>
  <si>
    <t>SHELF STABLE PICKLES &amp; OLIVES</t>
  </si>
  <si>
    <t>Direct Ship / Distributor</t>
  </si>
  <si>
    <t>Distributor Minimum Order Size</t>
  </si>
  <si>
    <t xml:space="preserve">Unit Size </t>
  </si>
  <si>
    <t>Case Pack Amount</t>
  </si>
  <si>
    <t>Product Attributes (Y/N)</t>
  </si>
  <si>
    <t>Samples, mature and new item submission and meeting requests due to CMs</t>
  </si>
  <si>
    <t>Supplements, Body Care, Lifestyle</t>
  </si>
  <si>
    <t xml:space="preserve">National or Regional: </t>
  </si>
  <si>
    <t>Vendor</t>
  </si>
  <si>
    <t>Quarterly promotions:</t>
  </si>
  <si>
    <t>Core Set Cost support(optional):</t>
  </si>
  <si>
    <t>Free Fills:</t>
  </si>
  <si>
    <t>Reset Support:</t>
  </si>
  <si>
    <t xml:space="preserve">UNFI East Code </t>
  </si>
  <si>
    <t xml:space="preserve">UNFI West Code </t>
  </si>
  <si>
    <t>Claudia Crowder</t>
  </si>
  <si>
    <t>Sarah Gordon</t>
  </si>
  <si>
    <t>Morgan Organ</t>
  </si>
  <si>
    <t>Snacks, Packaged Nuts/Fruit/Trail Mix, Candy, Cookies, Crackers, Coffee/Tea, Bulk</t>
  </si>
  <si>
    <t>Jess Saunders</t>
  </si>
  <si>
    <t>Niki Nash</t>
  </si>
  <si>
    <t>Lisa DeMaria</t>
  </si>
  <si>
    <t>Desk Groups</t>
  </si>
  <si>
    <t>CM</t>
  </si>
  <si>
    <t>email address</t>
  </si>
  <si>
    <t>ACM</t>
  </si>
  <si>
    <t>morgan.organ@ncg.coop</t>
  </si>
  <si>
    <t>jess.saunders@ncg.coop</t>
  </si>
  <si>
    <t>brian.larson@ncg.coop</t>
  </si>
  <si>
    <t>niki.nash@ncg.coop</t>
  </si>
  <si>
    <t>donna.schlaufman@ncg.coop</t>
  </si>
  <si>
    <t>berhe.tesfahun@ncg.coop</t>
  </si>
  <si>
    <t>claudia.crowder@ncg.coop</t>
  </si>
  <si>
    <t>lisa.demaria@ncg.coop</t>
  </si>
  <si>
    <t>sarah.gordon@ncg.coop</t>
  </si>
  <si>
    <t>jeanette.bloss@ncg.coop</t>
  </si>
  <si>
    <t>SPINS DEPARTMENT</t>
  </si>
  <si>
    <t>SPINS CATEGORY</t>
  </si>
  <si>
    <t>SPINS SUBCATEGORY</t>
  </si>
  <si>
    <t>NCG Desk</t>
  </si>
  <si>
    <t>NCG CM</t>
  </si>
  <si>
    <t>NCG ACM</t>
  </si>
  <si>
    <t>REFRIGERATED</t>
  </si>
  <si>
    <t>RF BUTTER</t>
  </si>
  <si>
    <t>RF COTTAGE &amp; RICOTTA &amp; FARMER CHEESE</t>
  </si>
  <si>
    <t>RF CREAM CHEESE &amp; OTHER CHEESE SPREAD</t>
  </si>
  <si>
    <t>RF MARGARINE &amp; PLANT BASED SPREADS</t>
  </si>
  <si>
    <t>RF PLANT BASED CREAM CHEESE &amp; SOUR CREAM &amp; OTHER</t>
  </si>
  <si>
    <t>RF SOUR CREAM</t>
  </si>
  <si>
    <t>RF CHEESE</t>
  </si>
  <si>
    <t>RF CHEESE SHREDDED &amp; GRATED</t>
  </si>
  <si>
    <t>RF CHEESE SLICED &amp; SNACK</t>
  </si>
  <si>
    <t>RF PLANT BASED CHEESE</t>
  </si>
  <si>
    <t>RF PLANT BASED CHEESE SHREDDED &amp; GRATED</t>
  </si>
  <si>
    <t>RF PLANT BASED CHEESE SLICED &amp; SNACK</t>
  </si>
  <si>
    <t>RF DRESSING</t>
  </si>
  <si>
    <t>RF PICKLED &amp; MARINATED VEGETABLES</t>
  </si>
  <si>
    <t>RF PICKLES</t>
  </si>
  <si>
    <t>RF RELISH &amp; OTHER CONDIMENTS</t>
  </si>
  <si>
    <t>RF DAIRY CREAMS &amp; CREAMERS</t>
  </si>
  <si>
    <t>RF NON DAIRY CREAMS &amp; CREAMERS</t>
  </si>
  <si>
    <t>RF PLANT BASED CREAMS &amp; CREAMERS</t>
  </si>
  <si>
    <t>RF EGGS</t>
  </si>
  <si>
    <t>RF EGGS LIQUID</t>
  </si>
  <si>
    <t>REFRIGERATED ENTREES</t>
  </si>
  <si>
    <t>RF BURRITOS &amp; QUESADILLAS &amp; TAMALES</t>
  </si>
  <si>
    <t>RF ENTREES</t>
  </si>
  <si>
    <t>RF SALADS</t>
  </si>
  <si>
    <t>RF SANDWICHES &amp; WRAPS &amp; SNACK KITS</t>
  </si>
  <si>
    <t>RF SOUPS</t>
  </si>
  <si>
    <t>RF SUSHI</t>
  </si>
  <si>
    <t>RF COCONUT &amp; PLANT WATER</t>
  </si>
  <si>
    <t>RF JUICE &amp; JUICE DRINKS &amp; OTHER FUNCTIONAL BEV</t>
  </si>
  <si>
    <t>RF JUICE ORANGE</t>
  </si>
  <si>
    <t>RF KOMBUCHA &amp; FERMENTED BEVERAGES</t>
  </si>
  <si>
    <t>REFRIGERATED MILK</t>
  </si>
  <si>
    <t>RF EGG NOG &amp; BUTTERMILK</t>
  </si>
  <si>
    <t>RF MILK</t>
  </si>
  <si>
    <t>REFRIGERATED PASTA</t>
  </si>
  <si>
    <t>RF ASIAN NOODLES</t>
  </si>
  <si>
    <t>RF GNOCCHI</t>
  </si>
  <si>
    <t>RF PASTA LONG</t>
  </si>
  <si>
    <t>RF PASTA RAVIOLI &amp; STUFFED</t>
  </si>
  <si>
    <t>RF PASTA SHORT</t>
  </si>
  <si>
    <t>REFRIGERATED PASTA &amp; PIZZA SAUCES</t>
  </si>
  <si>
    <t>RF PASTA SAUCE</t>
  </si>
  <si>
    <t>RF PIZZA SAUCE</t>
  </si>
  <si>
    <t>REFRIGERATED PLANT BASED MEAT ALTERNATIVES</t>
  </si>
  <si>
    <t>RF PLANT BASED BREAKFAST MEAT ALTERNATIVES</t>
  </si>
  <si>
    <t>RF PLANT BASED BURGERS</t>
  </si>
  <si>
    <t>RF PLANT BASED DELI</t>
  </si>
  <si>
    <t>RF PLANT BASED DINNER SAUSAGE LINKS</t>
  </si>
  <si>
    <t>RF PLANT BASED DOGS</t>
  </si>
  <si>
    <t>RF PLANT BASED GROUNDS</t>
  </si>
  <si>
    <t>RF PLANT BASED LOAVES &amp; ROASTS</t>
  </si>
  <si>
    <t>RF PLANT BASED MEAT ALTERNATIVES OTHER</t>
  </si>
  <si>
    <t>RF PLANT BASED MEATBALLS</t>
  </si>
  <si>
    <t>RF PLANT BASED NUGGETS &amp; STRIPS &amp; CUTLETS</t>
  </si>
  <si>
    <t>RF SEITAN</t>
  </si>
  <si>
    <t>RF TEMPEH</t>
  </si>
  <si>
    <t>RF PLANT BASED MILK ALMOND</t>
  </si>
  <si>
    <t>RF PLANT BASED MILK COCONUT</t>
  </si>
  <si>
    <t>RF PLANT BASED MILK OTHER &amp; BLENDS</t>
  </si>
  <si>
    <t>RF PLANT BASED MILK RICE</t>
  </si>
  <si>
    <t>RF PLANT BASED MILK SOY</t>
  </si>
  <si>
    <t>RF DIPS</t>
  </si>
  <si>
    <t>RF HUMMUS</t>
  </si>
  <si>
    <t>RF SALSAS</t>
  </si>
  <si>
    <t>RF COFFEE RTD</t>
  </si>
  <si>
    <t>RF TEA RTD</t>
  </si>
  <si>
    <t>REFRIGERATED TOFU</t>
  </si>
  <si>
    <t>RF TOFU SEASONED</t>
  </si>
  <si>
    <t>RF TOFU UNSEASONED</t>
  </si>
  <si>
    <t>RF PLANT BASED YOGURT</t>
  </si>
  <si>
    <t>RF PLANT BASED YOGURT DRINKABLE</t>
  </si>
  <si>
    <t>RF YOGURT</t>
  </si>
  <si>
    <t>RF YOGURT DRINKABLE</t>
  </si>
  <si>
    <t>GROCERY</t>
  </si>
  <si>
    <t>BABY &amp; TODDLER BEVERAGES</t>
  </si>
  <si>
    <t>BABY &amp; TODDLER CEREAL DRY</t>
  </si>
  <si>
    <t>BABY &amp; TODDLER PUREES MASHES &amp; MEALS</t>
  </si>
  <si>
    <t>BABY &amp; TODDLER SNACKS</t>
  </si>
  <si>
    <t>MEDICINE &amp; PERSONAL HEALTH</t>
  </si>
  <si>
    <t>DIAPERING</t>
  </si>
  <si>
    <t>BABY DIAPERS</t>
  </si>
  <si>
    <t>BABY WIPES</t>
  </si>
  <si>
    <t>DIAPERING TREATMENTS &amp; CARE</t>
  </si>
  <si>
    <t>INFANT FORMULA &amp; TODDLER NUTRITION DRINK</t>
  </si>
  <si>
    <t>INFANT FORMULA</t>
  </si>
  <si>
    <t>TODDLER NUTRITION DRINK</t>
  </si>
  <si>
    <t>SHELF STABLE BAKING MIX &amp; INGREDIENTS &amp; FLOUR</t>
  </si>
  <si>
    <t>SS BAKING INGREDIENTS</t>
  </si>
  <si>
    <t>SS BAKING MIXES</t>
  </si>
  <si>
    <t>SS FLOURS</t>
  </si>
  <si>
    <t>SS PANCAKE &amp; WAFFLE MIXES</t>
  </si>
  <si>
    <t>SHELF STABLE BEANS GRAINS &amp; RICE DRY</t>
  </si>
  <si>
    <t>SS BEANS DRY</t>
  </si>
  <si>
    <t>SS GRAINS DRY</t>
  </si>
  <si>
    <t>SS RICE DRY</t>
  </si>
  <si>
    <t>SS &amp; RF MAYONNAISE</t>
  </si>
  <si>
    <t>SS BBQ SAUCE</t>
  </si>
  <si>
    <t>SS CHUTNEYS &amp; SAVORY JELLIES</t>
  </si>
  <si>
    <t>SS COOKING SAUCE &amp; OTHER CONDIMENTS</t>
  </si>
  <si>
    <t>SS DRESSING</t>
  </si>
  <si>
    <t>SS HOT SAUCE</t>
  </si>
  <si>
    <t>SS KETCHUP</t>
  </si>
  <si>
    <t>SS MUSTARD</t>
  </si>
  <si>
    <t>SS SALAD TOPPERS &amp; STUFFING MIX</t>
  </si>
  <si>
    <t>SS SOY SAUCE &amp; TAMARI</t>
  </si>
  <si>
    <t>SHELF STABLE DESSERTS &amp; DESSERT TOPPINGS</t>
  </si>
  <si>
    <t>SS &amp; RF PUDDINGS &amp; GELATIN DESSERTS</t>
  </si>
  <si>
    <t>SS DESSERT TOPPINGS</t>
  </si>
  <si>
    <t>SS DESSERTS OTHER</t>
  </si>
  <si>
    <t>SS FLAVORED SYRUPS</t>
  </si>
  <si>
    <t>SS DINNER KITS &amp; OTHER ENTREES &amp; MIXES</t>
  </si>
  <si>
    <t>SS ENTREES &amp; MIXES GRAIN BASED</t>
  </si>
  <si>
    <t>SS ENTREES &amp; MIXES PASTA BASED</t>
  </si>
  <si>
    <t>SS ENTREES &amp; MIXES POTATO BASED</t>
  </si>
  <si>
    <t>SS MACARONI &amp; CHEESE</t>
  </si>
  <si>
    <t>SS PLANT BASED MEAT ALTERNATIVES</t>
  </si>
  <si>
    <t>SHELF STABLE FRUIT SPREADS &amp; JAMS &amp; JELLIES</t>
  </si>
  <si>
    <t>SS FRUIT BUTTER</t>
  </si>
  <si>
    <t>SS FRUIT SPREADS PURE</t>
  </si>
  <si>
    <t>SS FRUIT SPREADS WITH SWEETENER</t>
  </si>
  <si>
    <t>SS HONEY BUTTER &amp; NON-FRUIT SPREADS</t>
  </si>
  <si>
    <t>SHELF STABLE FRUITS &amp; VEGETABLES</t>
  </si>
  <si>
    <t>SS BEANS</t>
  </si>
  <si>
    <t>SS FRUITS</t>
  </si>
  <si>
    <t>SS TOMATOES</t>
  </si>
  <si>
    <t>SS VEGETABLES</t>
  </si>
  <si>
    <t>SS MEAT &amp; POULTRY</t>
  </si>
  <si>
    <t>SS SEAFOOD OTHER</t>
  </si>
  <si>
    <t>SS SEAFOOD TUNA</t>
  </si>
  <si>
    <t>SS ALMOND BUTTER</t>
  </si>
  <si>
    <t>SS NUT BUTTER OTHER &amp; MULTI</t>
  </si>
  <si>
    <t>SS PEANUT BUTTER</t>
  </si>
  <si>
    <t>SS SEED BUTTER &amp; NUT BUTTER ALTERNATIVE</t>
  </si>
  <si>
    <t>SS TAHINI &amp; SESAME SEED BUTTER</t>
  </si>
  <si>
    <t>SHELF STABLE OILS &amp; VINEGARS</t>
  </si>
  <si>
    <t>SS CULINARY OIL CANOLA</t>
  </si>
  <si>
    <t>SS CULINARY OIL FLAVORED &amp; SPECIALTY</t>
  </si>
  <si>
    <t>SS CULINARY OIL OLIVE</t>
  </si>
  <si>
    <t>SS CULINARY OIL SPRAY &amp; MIST</t>
  </si>
  <si>
    <t>SS CULINARY OIL VEGETABLE &amp; OTHER</t>
  </si>
  <si>
    <t>SS VINEGARS BALSAMIC</t>
  </si>
  <si>
    <t>SS VINEGARS NON BALSAMIC</t>
  </si>
  <si>
    <t>SS ASIAN NOODLES</t>
  </si>
  <si>
    <t>SS PASTA LONG</t>
  </si>
  <si>
    <t>SS PASTA SHORT</t>
  </si>
  <si>
    <t>SS PASTA SAUCE</t>
  </si>
  <si>
    <t>SS PIZZA SAUCE</t>
  </si>
  <si>
    <t>SS OLIVES</t>
  </si>
  <si>
    <t>SS PEPPERS</t>
  </si>
  <si>
    <t>SS PICKLED &amp; MARINATED VEGETABLES OTHER</t>
  </si>
  <si>
    <t>SS PICKLES</t>
  </si>
  <si>
    <t>SS RELISH</t>
  </si>
  <si>
    <t>SS BAKING FLAVORS</t>
  </si>
  <si>
    <t>SS SALT</t>
  </si>
  <si>
    <t>SS SEASONING PACKETS &amp; MIXES</t>
  </si>
  <si>
    <t>SS SPICES &amp; SEASONINGS</t>
  </si>
  <si>
    <t>SHELF STABLE SOUP</t>
  </si>
  <si>
    <t>SS BOUILLON</t>
  </si>
  <si>
    <t>SS BROTH</t>
  </si>
  <si>
    <t>SS CHILI</t>
  </si>
  <si>
    <t>SS INSTANT NOODLE &amp; SOUP CUPS</t>
  </si>
  <si>
    <t>SS MISO</t>
  </si>
  <si>
    <t>SS RAMEN &amp; UDON NOODLE BLOCKS</t>
  </si>
  <si>
    <t>SS SOUP MIXES</t>
  </si>
  <si>
    <t>SS SOUP RTE</t>
  </si>
  <si>
    <t>SS HONEY</t>
  </si>
  <si>
    <t>SS MAPLE SYRUP</t>
  </si>
  <si>
    <t>SS SWEETENERS GRANULATED OTHER</t>
  </si>
  <si>
    <t>SS SWEETENERS GRANULATED SUGAR CANE</t>
  </si>
  <si>
    <t>SS SWEETENERS LIQUID OTHER</t>
  </si>
  <si>
    <t>SS SWEETENERS LOW &amp; NO CALORIE</t>
  </si>
  <si>
    <t>PLU</t>
  </si>
  <si>
    <t>PLU BULK</t>
  </si>
  <si>
    <t>PLU BULK SS ALMOND BUTTER</t>
  </si>
  <si>
    <t>PLU BULK SS ASIAN NOODLES</t>
  </si>
  <si>
    <t>PLU BULK SS BAKING FLAVORS</t>
  </si>
  <si>
    <t>PLU BULK SS BAKING INGREDIENTS</t>
  </si>
  <si>
    <t>PLU BULK SS BAKING MIXES</t>
  </si>
  <si>
    <t>PLU BULK SS BARS GRANOLA &amp; SNACK</t>
  </si>
  <si>
    <t>PLU BULK SS BEANS DRY</t>
  </si>
  <si>
    <t>PLU BULK SS BREADSTICKS</t>
  </si>
  <si>
    <t>PLU BULK SS CANDY CHOCOLATE</t>
  </si>
  <si>
    <t>PLU BULK SS CANDY NON CHOCOLATE</t>
  </si>
  <si>
    <t>PLU BULK SS CEREAL COLD ADULT &amp; FAMILY</t>
  </si>
  <si>
    <t>PLU BULK SS CEREAL HOT INSTANT</t>
  </si>
  <si>
    <t>PLU BULK SS CEREAL HOT NON INSTANT</t>
  </si>
  <si>
    <t>PLU BULK SS COFFEE ALTERNATIVES</t>
  </si>
  <si>
    <t>PLU BULK SS COFFEE BEANS &amp; GROUNDS</t>
  </si>
  <si>
    <t>PLU BULK SS COOKIES</t>
  </si>
  <si>
    <t>PLU BULK SS COOKING SAUCE &amp; OTHER CONDIMENTS</t>
  </si>
  <si>
    <t>PLU BULK SS CRACKERS CLASSIC &amp; DELI</t>
  </si>
  <si>
    <t>PLU BULK SS CRACKERS RICE &amp; ALTERNATIVE GRAIN</t>
  </si>
  <si>
    <t>PLU BULK SS CRACKERS SNACK &amp; SANDWICH</t>
  </si>
  <si>
    <t>PLU BULK SS CRISPBREADS &amp; TOASTS</t>
  </si>
  <si>
    <t>PLU BULK SS CULINARY OIL CANOLA</t>
  </si>
  <si>
    <t>PLU BULK SS CULINARY OIL OLIVE</t>
  </si>
  <si>
    <t>PLU BULK SS CULINARY OIL VEGETABLE &amp; OTHER</t>
  </si>
  <si>
    <t>PLU BULK SS DINNER KITS &amp; OTHER ENTREES &amp; MIXES</t>
  </si>
  <si>
    <t>PLU BULK SS DRINK MIXES DRY</t>
  </si>
  <si>
    <t>PLU BULK SS ENTREES &amp; MIXES POTATO BASED</t>
  </si>
  <si>
    <t>PLU BULK SS FLOURS</t>
  </si>
  <si>
    <t>PLU BULK SS FRUIT SPREADS PURE</t>
  </si>
  <si>
    <t>PLU BULK SS FRUITS DRIED</t>
  </si>
  <si>
    <t>PLU BULK SS GRAINS DRY</t>
  </si>
  <si>
    <t>PLU BULK SS GRANOLA &amp; MUESLI</t>
  </si>
  <si>
    <t>PLU BULK SS HONEY</t>
  </si>
  <si>
    <t>PLU BULK SS JERKY</t>
  </si>
  <si>
    <t>PLU BULK SS MAPLE SYRUP</t>
  </si>
  <si>
    <t>PLU BULK SS NUT BUTTER OTHER &amp; MULTI</t>
  </si>
  <si>
    <t>PLU BULK SS NUTS</t>
  </si>
  <si>
    <t>PLU BULK SS PANCAKE &amp; WAFFLE MIXES</t>
  </si>
  <si>
    <t>PLU BULK SS PASTA LONG</t>
  </si>
  <si>
    <t>PLU BULK SS PASTA SHORT</t>
  </si>
  <si>
    <t>PLU BULK SS PEANUT BUTTER</t>
  </si>
  <si>
    <t>PLU BULK SS PRETZELS</t>
  </si>
  <si>
    <t>PLU BULK SS RICE DRY</t>
  </si>
  <si>
    <t>PLU BULK SS SALAD TOPPERS &amp; STUFFING MIX</t>
  </si>
  <si>
    <t>PLU BULK SS SALT</t>
  </si>
  <si>
    <t>PLU BULK SS SEED BUTTER &amp; NUT BUTTER ALTERNATIVE</t>
  </si>
  <si>
    <t>PLU BULK SS SEEDS</t>
  </si>
  <si>
    <t>PLU BULK SS SNACKS OTHER</t>
  </si>
  <si>
    <t>PLU BULK SS SOUP MIXES</t>
  </si>
  <si>
    <t>PLU BULK SS SOY SNACKS</t>
  </si>
  <si>
    <t>PLU BULK SS SPICES &amp; SEASONINGS</t>
  </si>
  <si>
    <t>PLU BULK SS SWEETENERS GRANULATED OTHER</t>
  </si>
  <si>
    <t>PLU BULK SS SWEETENERS GRANULATED SUGAR CANE</t>
  </si>
  <si>
    <t>PLU BULK SS SWEETENERS LIQUID OTHER</t>
  </si>
  <si>
    <t>PLU BULK SS SWEETENERS LOW &amp; NO CALORIE</t>
  </si>
  <si>
    <t>PLU BULK SS TEA LOOSE BLACK</t>
  </si>
  <si>
    <t>PLU BULK SS TEA LOOSE CHAI</t>
  </si>
  <si>
    <t>PLU BULK SS TEA LOOSE GREEN &amp; WHITE</t>
  </si>
  <si>
    <t>PLU BULK SS TEA LOOSE HERBAL</t>
  </si>
  <si>
    <t>PLU BULK SS TRAIL MIX</t>
  </si>
  <si>
    <t>PLU BULK SS VEGETABLE &amp; FRUIT CHIPS</t>
  </si>
  <si>
    <t>PLU BULK SS VEGETABLES DRIED</t>
  </si>
  <si>
    <t>PLU BULK SS VINEGARS BALSAMIC</t>
  </si>
  <si>
    <t>PLU BULK SS VINEGARS NON BALSAMIC</t>
  </si>
  <si>
    <t>SHELF STABLE CANDY</t>
  </si>
  <si>
    <t>SS CANDY CHOCOLATE</t>
  </si>
  <si>
    <t>SS CANDY NON CHOCOLATE</t>
  </si>
  <si>
    <t>SS GUMS &amp; MINTS</t>
  </si>
  <si>
    <t>SS INDIVIDUAL SNACKS</t>
  </si>
  <si>
    <t>SS CHIPS VEG &amp; OTHER ALTERNATIVE</t>
  </si>
  <si>
    <t>SS PITA &amp; BAGEL CHIPS</t>
  </si>
  <si>
    <t>SS POPCORN</t>
  </si>
  <si>
    <t>SS POPCORN MICROWAVE &amp; UNPOPPED</t>
  </si>
  <si>
    <t>SS PORK RINDS &amp; MEAT CRISPS</t>
  </si>
  <si>
    <t>SS POTATO CHIPS</t>
  </si>
  <si>
    <t>SS PRETZELS</t>
  </si>
  <si>
    <t>SS PUFFED SNACKS &amp; STRAWS</t>
  </si>
  <si>
    <t>SS SNACK MIXES</t>
  </si>
  <si>
    <t>SS SNACKS OTHER ALTERNATIVE</t>
  </si>
  <si>
    <t>SS SNACKS VARIETY PACKS</t>
  </si>
  <si>
    <t>SS TORTILLA &amp; CORN CHIPS</t>
  </si>
  <si>
    <t>SHELF STABLE COFFEE &amp; HOT COCOA</t>
  </si>
  <si>
    <t>SS COFFEE ALTERNATIVES</t>
  </si>
  <si>
    <t>SS COFFEE BEANS &amp; GROUNDS</t>
  </si>
  <si>
    <t>SS HOT COCOA</t>
  </si>
  <si>
    <t>SHELF STABLE COOKIES &amp; SNACK BARS</t>
  </si>
  <si>
    <t>SS BISCOTTI</t>
  </si>
  <si>
    <t>SS COOKIES</t>
  </si>
  <si>
    <t>SS COOKIES FRESH</t>
  </si>
  <si>
    <t>SS GRAHAM CRACKERS</t>
  </si>
  <si>
    <t>SHELF STABLE CRACKERS &amp; CRISPBREADS</t>
  </si>
  <si>
    <t>SS BREADSTICKS</t>
  </si>
  <si>
    <t>SS CRACKERS CLASSIC &amp; DELI</t>
  </si>
  <si>
    <t>SS CRACKERS RICE &amp; ALTERNATIVE GRAIN</t>
  </si>
  <si>
    <t>SS CRACKERS SNACK &amp; SANDWICH</t>
  </si>
  <si>
    <t>SS CRISPBREADS &amp; TOASTS</t>
  </si>
  <si>
    <t>SS JERKY</t>
  </si>
  <si>
    <t>SS MEAT SNACKS OTHER</t>
  </si>
  <si>
    <t>SS PLANT BASED MEAT SNACKS</t>
  </si>
  <si>
    <t>SS FRUITS DRIED</t>
  </si>
  <si>
    <t>SS NUTS</t>
  </si>
  <si>
    <t>SS SEAWEED DRIED</t>
  </si>
  <si>
    <t>SS SEEDS</t>
  </si>
  <si>
    <t>SS TRAIL MIX</t>
  </si>
  <si>
    <t>SS VEGETABLES DRIED</t>
  </si>
  <si>
    <t>SHELF STABLE RICE CAKES</t>
  </si>
  <si>
    <t>SS RICE CAKES MINI</t>
  </si>
  <si>
    <t>SS RICE CAKES REGULAR</t>
  </si>
  <si>
    <t>SHELF STABLE SALSAS &amp; DIPS</t>
  </si>
  <si>
    <t>SS DIPS</t>
  </si>
  <si>
    <t>SS HUMMUS</t>
  </si>
  <si>
    <t>SS SALSAS</t>
  </si>
  <si>
    <t>SHELF STABLE TEA</t>
  </si>
  <si>
    <t>SS TEA BAGS AFRICAN RED</t>
  </si>
  <si>
    <t>SS TEA BAGS BLACK</t>
  </si>
  <si>
    <t>SS TEA BAGS CHAI</t>
  </si>
  <si>
    <t>SS TEA BAGS GREEN &amp; WHITE</t>
  </si>
  <si>
    <t>SS TEA BAGS HERBAL</t>
  </si>
  <si>
    <t>SS TEA BAGS WELLNESS</t>
  </si>
  <si>
    <t>SS TEA BAGS YERBA MATE</t>
  </si>
  <si>
    <t>SS TEA CONCENTRATES</t>
  </si>
  <si>
    <t>SS TEA LOOSE AFRICAN RED</t>
  </si>
  <si>
    <t>SS TEA LOOSE BLACK</t>
  </si>
  <si>
    <t>SS TEA LOOSE CHAI</t>
  </si>
  <si>
    <t>SS TEA LOOSE GREEN &amp; WHITE</t>
  </si>
  <si>
    <t>SS TEA LOOSE HERBAL</t>
  </si>
  <si>
    <t>SS TEA LOOSE WELLNESS</t>
  </si>
  <si>
    <t>SS TEA LOOSE YERBA MATE</t>
  </si>
  <si>
    <t>SS TEA MIX &amp; ICED TEA BAGS</t>
  </si>
  <si>
    <t>SS TEA MIX &amp; ICED TEA LOOSE</t>
  </si>
  <si>
    <t>BAGELS &amp; ENGLISH MUFFINS</t>
  </si>
  <si>
    <t>BAKED GOODS</t>
  </si>
  <si>
    <t>BREAD BUNS &amp; DINNER ROLLS</t>
  </si>
  <si>
    <t>BREAD LOAVES</t>
  </si>
  <si>
    <t>PIZZA CRUST &amp; FOCACCIA</t>
  </si>
  <si>
    <t>TORTILLAS &amp; FLAT BREADS</t>
  </si>
  <si>
    <t>FROZEN</t>
  </si>
  <si>
    <t>FROZEN &amp; REFRIGERATED MEAT POULTRY &amp; SEAFOOD</t>
  </si>
  <si>
    <t>FZ &amp; RF BACON</t>
  </si>
  <si>
    <t>FZ &amp; RF BEEF &amp; PORK CUTS</t>
  </si>
  <si>
    <t>FZ &amp; RF BREAKFAST MEAT</t>
  </si>
  <si>
    <t>FZ &amp; RF BURGERS</t>
  </si>
  <si>
    <t>FZ &amp; RF DELI MEAT</t>
  </si>
  <si>
    <t>FZ &amp; RF DINNER SAUSAGE</t>
  </si>
  <si>
    <t>FZ &amp; RF HOT DOGS</t>
  </si>
  <si>
    <t>FZ &amp; RF MEAT CUTS OTHER</t>
  </si>
  <si>
    <t>FZ &amp; RF POULTRY CUTS</t>
  </si>
  <si>
    <t>FZ &amp; RF SEAFOOD</t>
  </si>
  <si>
    <t>FZ APPETIZERS &amp; SNACKS</t>
  </si>
  <si>
    <t>FZ BURRITOS &amp; POCKETS</t>
  </si>
  <si>
    <t>FZ BREAKFAST ENTREES</t>
  </si>
  <si>
    <t>FZ FRENCH TOAST &amp; CREPES &amp; BLINTZ</t>
  </si>
  <si>
    <t>FZ PANCAKES</t>
  </si>
  <si>
    <t>FZ WAFFLES</t>
  </si>
  <si>
    <t>FZ ICE CREAM</t>
  </si>
  <si>
    <t>FZ NOVELTIES</t>
  </si>
  <si>
    <t>FZ PIES &amp; OTHER DESSERTS</t>
  </si>
  <si>
    <t>FZ PLANT BASED ICE CREAM</t>
  </si>
  <si>
    <t>FZ PLANT BASED NOVELTIES</t>
  </si>
  <si>
    <t>FZ SORBET</t>
  </si>
  <si>
    <t>FZ SORBET CREAM BLEND</t>
  </si>
  <si>
    <t>FZ YOGURT</t>
  </si>
  <si>
    <t>FZ MEALS &amp; ENTREES MEAT &amp; POULTRY &amp; SEAFOOD</t>
  </si>
  <si>
    <t>FZ MEALS &amp; ENTREES VEGETABLE</t>
  </si>
  <si>
    <t>FZ PASTAS</t>
  </si>
  <si>
    <t>FZ PIZZAS</t>
  </si>
  <si>
    <t>FZ PREPARED MEAT &amp; POULTRY &amp; SEAFOOD</t>
  </si>
  <si>
    <t>FZ SOUPS</t>
  </si>
  <si>
    <t>FZ EDAMAME &amp; SOY</t>
  </si>
  <si>
    <t>FZ FRUITS</t>
  </si>
  <si>
    <t>FZ POTATOES</t>
  </si>
  <si>
    <t>FZ VEGETABLES</t>
  </si>
  <si>
    <t>FROZEN JUICES &amp; BEVERAGES</t>
  </si>
  <si>
    <t>FZ JUICES &amp; BEVERAGES</t>
  </si>
  <si>
    <t>FROZEN PLANT BASED MEAT ALTERNATIVES</t>
  </si>
  <si>
    <t>FZ PLANT BASED BREAKFAST MEAT ALTERNATIVES</t>
  </si>
  <si>
    <t>FZ PLANT BASED BURGERS</t>
  </si>
  <si>
    <t>FZ PLANT BASED DINNER SAUSAGE LINKS</t>
  </si>
  <si>
    <t>FZ PLANT BASED GROUNDS</t>
  </si>
  <si>
    <t>FZ PLANT BASED HOT DOGS</t>
  </si>
  <si>
    <t>FZ PLANT BASED LOAVES &amp; ROASTS</t>
  </si>
  <si>
    <t>FZ PLANT BASED MEAT ALTERNATIVES OTHER</t>
  </si>
  <si>
    <t>FZ PLANT BASED MEATBALLS</t>
  </si>
  <si>
    <t>FZ PLANT BASED NUGGETS &amp; STRIPS &amp; CUTLETS</t>
  </si>
  <si>
    <t>SHELF STABLE CREAMS &amp; CREAMERS</t>
  </si>
  <si>
    <t>SS DAIRY CREAMS &amp; CREAMERS</t>
  </si>
  <si>
    <t>SS NON DAIRY CREAMS &amp; CREAMERS</t>
  </si>
  <si>
    <t>SS PLANT BASED CREAMS &amp; CREAMERS</t>
  </si>
  <si>
    <t>SHELF STABLE DRINK MIXES &amp; CONCENTRATES</t>
  </si>
  <si>
    <t>SS DRINK MIXES DRY</t>
  </si>
  <si>
    <t>SS DRINK MIXES LIQUID</t>
  </si>
  <si>
    <t>SS ENERGY &amp; OTHER FUNCTIONAL BEVERAGES</t>
  </si>
  <si>
    <t>SS PERFORMANCE BEVERAGES</t>
  </si>
  <si>
    <t>SS COCONUT WATER</t>
  </si>
  <si>
    <t>SS JUICE &amp; JUICE DRINKS</t>
  </si>
  <si>
    <t>SS JUICE APPLE &amp; CIDER</t>
  </si>
  <si>
    <t>SS JUICE CONCENTRATES</t>
  </si>
  <si>
    <t>SS PLANT WATER</t>
  </si>
  <si>
    <t>SS PLANT BASED MILK ALMOND</t>
  </si>
  <si>
    <t>SS PLANT BASED MILK COCONUT</t>
  </si>
  <si>
    <t>SS PLANT BASED MILK OTHER &amp; BLENDS</t>
  </si>
  <si>
    <t>SS PLANT BASED MILK RICE</t>
  </si>
  <si>
    <t>SS PLANT BASED MILK SOY</t>
  </si>
  <si>
    <t>SS CELEBRATION BEVERAGES</t>
  </si>
  <si>
    <t>SS SODA ALTERNATIVE SWEETENED</t>
  </si>
  <si>
    <t>SS SODA FRUIT JUICE SWEETENED</t>
  </si>
  <si>
    <t>SS SODA SUGAR SWEETENED</t>
  </si>
  <si>
    <t>SS COFFEE RTD</t>
  </si>
  <si>
    <t>SS TEA RTD</t>
  </si>
  <si>
    <t>SHELF STABLE WATER</t>
  </si>
  <si>
    <t>SS WATER BULK</t>
  </si>
  <si>
    <t>SS WATER ENHANCED</t>
  </si>
  <si>
    <t>SS WATER NON CARBONATED</t>
  </si>
  <si>
    <t>SS WATER NON CARBONATED FLAVORED</t>
  </si>
  <si>
    <t>SS WATER SPARKLING</t>
  </si>
  <si>
    <t>SS WATER SPARKLING FLAVORED</t>
  </si>
  <si>
    <t>BODY CARE</t>
  </si>
  <si>
    <t>AROMATHERAPY &amp; BODY OILS</t>
  </si>
  <si>
    <t>AROMATHERAPY ACCESSORIES</t>
  </si>
  <si>
    <t>BODY &amp; MASSAGE OILS</t>
  </si>
  <si>
    <t>ESSENTIAL OILS</t>
  </si>
  <si>
    <t>FRAGRANCE OILS &amp; WATERS</t>
  </si>
  <si>
    <t>BODY CARE KITS</t>
  </si>
  <si>
    <t>BODY CARE GIFT PACKS &amp; FULL SIZE KITS</t>
  </si>
  <si>
    <t>BODY CARE TRAVEL &amp; TRIAL KITS</t>
  </si>
  <si>
    <t>BODY FRAGRANCES &amp; PERFUMES</t>
  </si>
  <si>
    <t>BODY FRAGRANCES &amp; SPRAYS</t>
  </si>
  <si>
    <t>PERFUME &amp; COLOGNE</t>
  </si>
  <si>
    <t>GENERAL MERCHANDISE</t>
  </si>
  <si>
    <t>CANDLES</t>
  </si>
  <si>
    <t>CANDLES CONTAINER</t>
  </si>
  <si>
    <t>CANDLES OTHER</t>
  </si>
  <si>
    <t>CANDLES PILLAR</t>
  </si>
  <si>
    <t>CANDLES TAPER</t>
  </si>
  <si>
    <t>CANDLES TEALIGHT</t>
  </si>
  <si>
    <t>CANDLES VOTIVE</t>
  </si>
  <si>
    <t>VITAMINS &amp; SUPPLEMENTS</t>
  </si>
  <si>
    <t>CONDITION SPECIFIC SUPPLEMENT FORMULAS</t>
  </si>
  <si>
    <t>BEAUTY SUPPLEMENTS</t>
  </si>
  <si>
    <t>CALCIUM &amp; BONE SUPPLEMENTS</t>
  </si>
  <si>
    <t>CALMATIVE &amp; MOOD SUPPORT SUPPLEMENTS</t>
  </si>
  <si>
    <t>COGNITIVE HEALTH SUPPLEMENTS</t>
  </si>
  <si>
    <t>CONDITION SPECIFIC SUPPLEMENTS OTHER</t>
  </si>
  <si>
    <t>ENERGY SUPPLEMENTS</t>
  </si>
  <si>
    <t>HEART &amp; CIRCULATION SUPPLEMENTS</t>
  </si>
  <si>
    <t>IMMUNE SUPPLEMENTS</t>
  </si>
  <si>
    <t>JOINT SUPPLEMENTS</t>
  </si>
  <si>
    <t>ORGAN SUPPORT SUPPLEMENTS</t>
  </si>
  <si>
    <t>REPRODUCTIVE SUPPLEMENTS</t>
  </si>
  <si>
    <t>SLEEP SUPPLEMENTS</t>
  </si>
  <si>
    <t>COSMETICS &amp; BEAUTY PRODUCTS</t>
  </si>
  <si>
    <t>CHEEK COSMETICS</t>
  </si>
  <si>
    <t>COSMETIC TOOLS &amp; ACCESSORIES</t>
  </si>
  <si>
    <t>COTTON BALLS &amp; SWABS</t>
  </si>
  <si>
    <t>EYE COSMETICS</t>
  </si>
  <si>
    <t>FOUNDATION &amp; FACE COSMETICS</t>
  </si>
  <si>
    <t>LIP COSMETICS</t>
  </si>
  <si>
    <t>MAKEUP REMOVER</t>
  </si>
  <si>
    <t>NAIL COLOR &amp; CARE</t>
  </si>
  <si>
    <t>ANTIPERSPIRANT</t>
  </si>
  <si>
    <t>DEODORANT</t>
  </si>
  <si>
    <t>ESSENTIAL FATTY ACIDS</t>
  </si>
  <si>
    <t>MARINE EFAS &amp; OTHER</t>
  </si>
  <si>
    <t>PLANT BASED EFAS</t>
  </si>
  <si>
    <t>FACE CARE</t>
  </si>
  <si>
    <t>FACE CARE TOOLS &amp; ACCESSORIES</t>
  </si>
  <si>
    <t>FACIAL CLEANSERS &amp; EXFOLIANTS</t>
  </si>
  <si>
    <t>FACIAL MISTS &amp; TONERS &amp; ASTRINGENTS</t>
  </si>
  <si>
    <t>FACIAL MOISTURIZERS &amp; CREMES</t>
  </si>
  <si>
    <t>FACIAL SERUMS &amp; MASKS &amp; TREATMENTS</t>
  </si>
  <si>
    <t>LIP BALM</t>
  </si>
  <si>
    <t>CONDITIONER</t>
  </si>
  <si>
    <t>HAIR &amp; SCALP TREATMENTS</t>
  </si>
  <si>
    <t>HAIR COLOR PRODUCTS</t>
  </si>
  <si>
    <t>HAIR STYLING PRODUCTS</t>
  </si>
  <si>
    <t>HAIR TOOLS &amp; ACCESSORIES</t>
  </si>
  <si>
    <t>SHAMPOO</t>
  </si>
  <si>
    <t>HOMEOPATHIC MEDICINES</t>
  </si>
  <si>
    <t>HOMEOPATHIC MEDICINE CHILDRENS</t>
  </si>
  <si>
    <t>HOMEOPATHIC MEDICINE FORMULAS</t>
  </si>
  <si>
    <t>HOMEOPATHIC MEDICINE SINGLES</t>
  </si>
  <si>
    <t>HOMEOPATHIC MEDICINE TOPICALS</t>
  </si>
  <si>
    <t>INTERNAL MEDICINES</t>
  </si>
  <si>
    <t>INTERNAL OTC ANALGESICS</t>
  </si>
  <si>
    <t>INTERNAL OTC CARE OTHER</t>
  </si>
  <si>
    <t>INTERNAL OTC COLD &amp; FLU &amp; ALLERGY</t>
  </si>
  <si>
    <t>INTERNAL OTC DIGESTIVE &amp; NAUSEA</t>
  </si>
  <si>
    <t>INTERNAL OTC SLEEP AIDS</t>
  </si>
  <si>
    <t>MOUTH SPRAYS &amp; MOUTHWASH</t>
  </si>
  <si>
    <t>ORAL CARE TOOLS</t>
  </si>
  <si>
    <t>ORAL TREATMENTS &amp; CARE</t>
  </si>
  <si>
    <t>TOOTHBRUSHES</t>
  </si>
  <si>
    <t>TOOTHPASTES &amp; TOOTHPOWDERS</t>
  </si>
  <si>
    <t>OTHER</t>
  </si>
  <si>
    <t>OTHER MISCELLANEOUS ITEMS</t>
  </si>
  <si>
    <t>CANDLE ACCESSORIES &amp; INCENSE &amp; POTPOURRI</t>
  </si>
  <si>
    <t>CLOTHING &amp; ACCESSORIES</t>
  </si>
  <si>
    <t>FLORAL &amp; GARDEN PRODUCTS</t>
  </si>
  <si>
    <t>GIFT WRAP &amp; DECORATIONS</t>
  </si>
  <si>
    <t>MEDIA PRODUCTS</t>
  </si>
  <si>
    <t>OTHER MISCELLANEOUS ITEMS I</t>
  </si>
  <si>
    <t>OTHER MISCELLANEOUS ITEMS II</t>
  </si>
  <si>
    <t>OTHER MISCELLANEOUS ITEMS III</t>
  </si>
  <si>
    <t>OTHER MISCELLANEOUS ITEMS IV</t>
  </si>
  <si>
    <t>OTHER MISCELLANEOUS ITEMS V</t>
  </si>
  <si>
    <t>YOGA ACCESSORIES</t>
  </si>
  <si>
    <t>OTHER SUPPLEMENTS</t>
  </si>
  <si>
    <t>AMINO ACIDS</t>
  </si>
  <si>
    <t>ANTIOXIDANT SUPPLEMENTS</t>
  </si>
  <si>
    <t>CBD &amp; OTHER THERAPEUTIC OILS</t>
  </si>
  <si>
    <t>CHILDRENS SUPPLEMENTS</t>
  </si>
  <si>
    <t>FLOWER ESSENCE REMEDIES</t>
  </si>
  <si>
    <t>HERBAL SINGLES A TO Z</t>
  </si>
  <si>
    <t>SPECIALTY SUPPLEMENTS OTHER</t>
  </si>
  <si>
    <t>PERFORMANCE NUTRITION</t>
  </si>
  <si>
    <t>CREATINE</t>
  </si>
  <si>
    <t>HYDRATION &amp; ELECTROLYTE</t>
  </si>
  <si>
    <t>INTRA &amp; POSTWORKOUT</t>
  </si>
  <si>
    <t>PREWORKOUT</t>
  </si>
  <si>
    <t>SUPPLEMENTS PERFORMANCE OTHER</t>
  </si>
  <si>
    <t>WEIGHT MANAGEMENT FORMULAS</t>
  </si>
  <si>
    <t>PERSONAL HEALTH SUPPLIES &amp; ACCESSORIES</t>
  </si>
  <si>
    <t>FAMILY PLANNING &amp; SEXUAL WELLNESS</t>
  </si>
  <si>
    <t>FIRST AID SUPPLIES &amp; ACCESSORIES</t>
  </si>
  <si>
    <t>HOME HEALTH CARE SUPPLIES &amp; ACCESSORIES</t>
  </si>
  <si>
    <t>PERSONAL HYGIENE</t>
  </si>
  <si>
    <t>CUPS &amp; DISCS &amp; WEARABLES</t>
  </si>
  <si>
    <t>MENSTRUAL CARE</t>
  </si>
  <si>
    <t>INCONTINENCE PRODUCTS</t>
  </si>
  <si>
    <t>PADS</t>
  </si>
  <si>
    <t>TAMPONS</t>
  </si>
  <si>
    <t>PROBIOTICS &amp; DIGESTIVE AIDS</t>
  </si>
  <si>
    <t>DIGESTIVE AIDS &amp; ENZYMES OTHER</t>
  </si>
  <si>
    <t>FIBER PRODUCTS &amp; LAXATIVES</t>
  </si>
  <si>
    <t>PREBIOTICS &amp; PROBIOTICS</t>
  </si>
  <si>
    <t>PROTEIN &amp; MEAL REPLACEMENT LIQUID</t>
  </si>
  <si>
    <t>PROTEIN &amp; MEAL REPLACEMENT POWDER</t>
  </si>
  <si>
    <t>SHAVING &amp; HAIR REMOVAL</t>
  </si>
  <si>
    <t>OTHER HAIR REMOVAL TOOLS &amp; ACCESSORIES</t>
  </si>
  <si>
    <t>RAZORS &amp; RAZOR BLADES</t>
  </si>
  <si>
    <t>SHAVE CREAMS &amp; GELS</t>
  </si>
  <si>
    <t>SHAVE PRE &amp; POST CARE</t>
  </si>
  <si>
    <t>SKIN CARE</t>
  </si>
  <si>
    <t>BODY LOTIONS &amp; MOISTURIZERS</t>
  </si>
  <si>
    <t>HAND &amp; FOOT CARE</t>
  </si>
  <si>
    <t>SKIN CARE TOOLS &amp; ACCESSORIES</t>
  </si>
  <si>
    <t>SOAP &amp; BATH PREPARATIONS</t>
  </si>
  <si>
    <t>BATH TOOLS &amp; ACCESSORIES</t>
  </si>
  <si>
    <t>BODY WASH &amp; BODY WASH COMBINATIONS</t>
  </si>
  <si>
    <t>BUBBLE BATH &amp; BATH PREPARATIONS</t>
  </si>
  <si>
    <t>SOAP BAR</t>
  </si>
  <si>
    <t>SOAP LIQUID</t>
  </si>
  <si>
    <t>SUN &amp; INSECT PROTECTION</t>
  </si>
  <si>
    <t>INSECT PROTECTION</t>
  </si>
  <si>
    <t>SELF TANNING &amp; BODY BRONZERS</t>
  </si>
  <si>
    <t>SUN PROTECTION &amp; TANNING LOTIONS</t>
  </si>
  <si>
    <t>SUPERFOOD &amp; WHOLE FOOD SUPPLEMENTS</t>
  </si>
  <si>
    <t>SUPERFRUIT &amp; JUICE CONCENTRATES</t>
  </si>
  <si>
    <t>SUPPLEMENTS ALOE</t>
  </si>
  <si>
    <t>SUPPLEMENTS BEE</t>
  </si>
  <si>
    <t>SUPPLEMENTS GREEN FOOD</t>
  </si>
  <si>
    <t>SUPPLEMENTS WHOLE FOOD OTHER</t>
  </si>
  <si>
    <t>TOPICAL MEDICINES &amp; TREATMENTS</t>
  </si>
  <si>
    <t>FOOT TREATMENTS &amp; SUPPLIES &amp; ACCESSORIES</t>
  </si>
  <si>
    <t>HAND &amp; FACE SANITIZERS</t>
  </si>
  <si>
    <t>TOPICAL ANALGESICS</t>
  </si>
  <si>
    <t>TOPICAL EAR &amp; NASAL &amp; EYE CARE</t>
  </si>
  <si>
    <t>TOPICAL FIRST AID &amp; WOUND</t>
  </si>
  <si>
    <t>TOPICAL MEDICINES &amp; TREATMENTS OTHER</t>
  </si>
  <si>
    <t>VITAMINS &amp; MINERALS</t>
  </si>
  <si>
    <t>MINERALS</t>
  </si>
  <si>
    <t>MULTIVITAMINS</t>
  </si>
  <si>
    <t>VITAMIN A &amp; D &amp; K</t>
  </si>
  <si>
    <t>VITAMIN B</t>
  </si>
  <si>
    <t>VITAMIN C</t>
  </si>
  <si>
    <t>VITAMIN E</t>
  </si>
  <si>
    <t>HOUSEHOLD CLEANERS &amp; SUPPLIES</t>
  </si>
  <si>
    <t>AIR FRESHENERS</t>
  </si>
  <si>
    <t>CLEANING SUPPLIES</t>
  </si>
  <si>
    <t>DISHWASHING PRODUCTS</t>
  </si>
  <si>
    <t>HOUSEHOLD CLEANERS</t>
  </si>
  <si>
    <t>LAUNDRY PRODUCTS LIQUID</t>
  </si>
  <si>
    <t>LAUNDRY PRODUCTS POWDER &amp; DRYER SHEETS</t>
  </si>
  <si>
    <t>HOUSEHOLD PRODUCTS</t>
  </si>
  <si>
    <t>COFFEE &amp; TEA FILTERS</t>
  </si>
  <si>
    <t>DISPOSABLE CUPS &amp; DINNERWARE</t>
  </si>
  <si>
    <t>FACIAL TISSUES</t>
  </si>
  <si>
    <t>FOOD STORAGE BAGS &amp; WRAPS</t>
  </si>
  <si>
    <t>HOUSEHOLD PRODUCTS OTHER</t>
  </si>
  <si>
    <t>PAPER NAPKINS</t>
  </si>
  <si>
    <t>PAPER TOWELS</t>
  </si>
  <si>
    <t>TOILET PAPER</t>
  </si>
  <si>
    <t>TRASH BAGS</t>
  </si>
  <si>
    <t>KITCHEN PRODUCTS</t>
  </si>
  <si>
    <t>PET</t>
  </si>
  <si>
    <t>PET CARE &amp; WELLNESS</t>
  </si>
  <si>
    <t>PET FLEA &amp; TICK &amp; INSECT CONTROL</t>
  </si>
  <si>
    <t>PET GROOMING &amp; BATHING SUPPLIES</t>
  </si>
  <si>
    <t>PET MEDICATIONS &amp; FIRST AID</t>
  </si>
  <si>
    <t>PET VITAMINS &amp; SUPPLEMENTS</t>
  </si>
  <si>
    <t>PET FOOD</t>
  </si>
  <si>
    <t>PET FOOD BIRD</t>
  </si>
  <si>
    <t>PET FOOD CAT</t>
  </si>
  <si>
    <t>PET FOOD DOG</t>
  </si>
  <si>
    <t>PET FOOD FISH</t>
  </si>
  <si>
    <t>PET FOOD OTHER</t>
  </si>
  <si>
    <t>PET FOOD REPTILE &amp; SMALL ANIMAL</t>
  </si>
  <si>
    <t>PET HABITAT &amp; TRAVEL &amp; OTHER SUPPLIES</t>
  </si>
  <si>
    <t>PET AQUARIUMS &amp; REPTILE HABITATS</t>
  </si>
  <si>
    <t>PET BEDS &amp; FURNITURE</t>
  </si>
  <si>
    <t>PET FEEDING SUPPLIES</t>
  </si>
  <si>
    <t>PET HABITATS &amp; CONTAINMENT &amp; TRAVEL</t>
  </si>
  <si>
    <t>PET POND &amp; MARINE SUPPLIES</t>
  </si>
  <si>
    <t>PET SUPPLIES OTHER</t>
  </si>
  <si>
    <t>PET TOYS &amp; COLLARS &amp; APPAREL</t>
  </si>
  <si>
    <t>PET APPAREL &amp; OTHER ACCESSORIES</t>
  </si>
  <si>
    <t>PET COLLARS &amp; HARNESSES &amp; LEASHES</t>
  </si>
  <si>
    <t>PET TOYS</t>
  </si>
  <si>
    <t>PET TREATS</t>
  </si>
  <si>
    <t>PET RAWHIDES &amp; ANIMAL CHEWS</t>
  </si>
  <si>
    <t>PET TREATS CAT</t>
  </si>
  <si>
    <t>PET TREATS DOG</t>
  </si>
  <si>
    <t>PET TREATS OTHER</t>
  </si>
  <si>
    <t>PET WASTE MANAGEMENT</t>
  </si>
  <si>
    <t>PET LITTER &amp; BEDDING</t>
  </si>
  <si>
    <t>PET WASTE MANAGEMENT SUPPLIES</t>
  </si>
  <si>
    <t>SS FRUIT SNACKS</t>
  </si>
  <si>
    <t>SHELF STABLE COLD CEREALS</t>
  </si>
  <si>
    <t>SS CEREAL COLD ADULT &amp; FAMILY</t>
  </si>
  <si>
    <t>SS CEREAL COLD KIDS</t>
  </si>
  <si>
    <t>SS GRANOLA &amp; MUESLI</t>
  </si>
  <si>
    <t>SS BARS GRANOLA &amp; SNACK</t>
  </si>
  <si>
    <t>SS TOASTER PASTRIES</t>
  </si>
  <si>
    <t>SS CEREAL HOT INSTANT</t>
  </si>
  <si>
    <t>SS CEREAL HOT NON INSTANT</t>
  </si>
  <si>
    <t>WATER BOTTLES &amp; FILTRATION</t>
  </si>
  <si>
    <t>BEVERAGE BOTTLES OTHER TRAVEL</t>
  </si>
  <si>
    <t>WATER BOTTLE ACCESSORIES &amp; FILTER ACCESSORIES</t>
  </si>
  <si>
    <t>WATER BOTTLES</t>
  </si>
  <si>
    <t>WATER FILTRATION</t>
  </si>
  <si>
    <t>WELLNESS BARS &amp; GELS</t>
  </si>
  <si>
    <t>BARS WELLNESS</t>
  </si>
  <si>
    <t>ENERGY GELS &amp; SNACKS</t>
  </si>
  <si>
    <t>Shelf Life to Distributor</t>
  </si>
  <si>
    <t>HOUSEHOLD PRODUCTS | PAPER PRODUCTS ONLY</t>
  </si>
  <si>
    <r>
      <t xml:space="preserve">Please send two sets of samples (two units of each SKU). For refrigerated and frozen SKUs please send one set of samples plus coupons for a free product; this will eliminate need for wasteful secondary shipping. </t>
    </r>
    <r>
      <rPr>
        <i/>
        <sz val="11"/>
        <rFont val="Arial"/>
        <family val="2"/>
      </rPr>
      <t>Do not send samples outside the review calendar without approval from Category Manager or Associate Category Manager.</t>
    </r>
  </si>
  <si>
    <t>100+ locations</t>
  </si>
  <si>
    <t>75 - 99 locations</t>
  </si>
  <si>
    <t>50 - 74 locations</t>
  </si>
  <si>
    <t>1 - 49 locations</t>
  </si>
  <si>
    <t>Category Reset Fee Per SKU assessed</t>
  </si>
  <si>
    <t>Committed points of distribution</t>
  </si>
  <si>
    <t>Reset Support Fees for Core Sets:</t>
  </si>
  <si>
    <t>If your CM/ACM would like to see mature samples, they will reach out to you directly.</t>
  </si>
  <si>
    <t xml:space="preserve">Samples are not required for existing items. Accepting mature item samples is at the CM's or ACM's discretion. </t>
  </si>
  <si>
    <t>Core Set Program Fee: $3,000</t>
  </si>
  <si>
    <t>Brand fee support for Core Sets:</t>
  </si>
  <si>
    <t>Program Requirements:</t>
  </si>
  <si>
    <t>Example: a June 2022 new item could be anything that is launching between January and June 2022.</t>
  </si>
  <si>
    <t>A new item is due to launch in either the month of the round launch or no earlier than six months before the launch month.</t>
  </si>
  <si>
    <t>How NCG defines new items:</t>
  </si>
  <si>
    <t>Any items launched in NIO reviews are considered core items and are subject to the fee schedule below.</t>
  </si>
  <si>
    <t>This is a limited review type that allows us to launch new products in designated categories that aren't subject to a full review within the category review calendar.</t>
  </si>
  <si>
    <t>New Item Only (NIO) Reviews:</t>
  </si>
  <si>
    <t>You may also attach a sales deck or any other pertinent sales data that you would like to share with the CM and ACM. Please send this in your submission email, and not in print.</t>
  </si>
  <si>
    <t>Submission Information:</t>
  </si>
  <si>
    <t>Reset fees are assessed by category by total points of committed distribution by NCG co-op locations listed in the table below. Reset support fees apply to all items submitted on a Core Set contract proposal.</t>
  </si>
  <si>
    <t>Include both mature and new items that you would like to be considered for placement. Please see Desk Configurations tab to identify CM and ACM.</t>
  </si>
  <si>
    <t>Once items are approved and accepted to the Core Sets program, they will be presented to our members and will follow the timeline outlined in the Category Review Calendar tab.</t>
  </si>
  <si>
    <t>Unit Size</t>
  </si>
  <si>
    <t>Are there additional selling UPCs for this item? (Y/N)</t>
  </si>
  <si>
    <t>Distributor</t>
  </si>
  <si>
    <r>
      <t xml:space="preserve">Information on Multiple Selling UPCs (complete if applicable) </t>
    </r>
    <r>
      <rPr>
        <b/>
        <i/>
        <sz val="9"/>
        <rFont val="Arial"/>
        <family val="2"/>
      </rPr>
      <t>Note: Not Master Case UPC</t>
    </r>
  </si>
  <si>
    <t>Your Brand</t>
  </si>
  <si>
    <t>Nutrition Bar</t>
  </si>
  <si>
    <t>OZ</t>
  </si>
  <si>
    <t>Y</t>
  </si>
  <si>
    <t>Sleeve of Bars</t>
  </si>
  <si>
    <t>CT</t>
  </si>
  <si>
    <t>N</t>
  </si>
  <si>
    <t>1 case</t>
  </si>
  <si>
    <t>365 days</t>
  </si>
  <si>
    <t>Organic Kids Cereal</t>
  </si>
  <si>
    <t>Selling Unit Type 
(box, packet, tray, sleeve, etc)</t>
  </si>
  <si>
    <t>Mature/
New item</t>
  </si>
  <si>
    <t>Confirm Minimum Requirements</t>
  </si>
  <si>
    <r>
      <t xml:space="preserve">UPC 
</t>
    </r>
    <r>
      <rPr>
        <i/>
        <sz val="8"/>
        <color indexed="10"/>
        <rFont val="Arial"/>
        <family val="2"/>
      </rPr>
      <t>(omit ending check digit)</t>
    </r>
  </si>
  <si>
    <r>
      <t xml:space="preserve">Corresponding UPC
</t>
    </r>
    <r>
      <rPr>
        <i/>
        <sz val="9"/>
        <rFont val="Arial"/>
        <family val="2"/>
      </rPr>
      <t>(omit ending check digit)</t>
    </r>
  </si>
  <si>
    <t>Example: 01-12345-67890</t>
  </si>
  <si>
    <t>Example: 09-98765-43210</t>
  </si>
  <si>
    <t>01-12345-98765</t>
  </si>
  <si>
    <t>Main Meal</t>
  </si>
  <si>
    <t>Inclusive Trade Brand</t>
  </si>
  <si>
    <t xml:space="preserve">Frozen Foods, Baked Goods, Refrigerated Meat &amp; Seafood </t>
  </si>
  <si>
    <t>Refrigerated Foods and Cheese excluding Refrigerated Meats</t>
  </si>
  <si>
    <t>Main Meal, Baking, Nut/Seed Butters, Fruit Spreads, Baby</t>
  </si>
  <si>
    <t>Shelf-Stable Beverages, Breakfast, Non-Food, Pet</t>
  </si>
  <si>
    <t>Baking, Nut/Seed Butters, Fruit Spreads, Baby</t>
  </si>
  <si>
    <t xml:space="preserve">           Note: Samples are required for New items, see sample instruction tab </t>
  </si>
  <si>
    <t xml:space="preserve">           ALL APPLICABLE FIELDS MUST BE COMPLETE IN ORDER TO BE CONSIDERED </t>
  </si>
  <si>
    <t xml:space="preserve">     Core Set Item Submission Form </t>
  </si>
  <si>
    <r>
      <t xml:space="preserve">         </t>
    </r>
    <r>
      <rPr>
        <b/>
        <i/>
        <sz val="12"/>
        <color rgb="FFC00000"/>
        <rFont val="Calibri"/>
        <family val="2"/>
        <scheme val="minor"/>
      </rPr>
      <t xml:space="preserve"> This form outlines all items (new and mature) you wish to be considered for both Full and New Item Only Reviews</t>
    </r>
  </si>
  <si>
    <t>2024 Category Review Calendar</t>
  </si>
  <si>
    <t>2024 Category Review Vendor Deadlines</t>
  </si>
  <si>
    <t>FROZEN PIZZA</t>
  </si>
  <si>
    <t>SHELF STABLE COOKIES</t>
  </si>
  <si>
    <t>BABY FOODS &amp; DIAPERING</t>
  </si>
  <si>
    <t>Formula, Baby &amp; Toddler Foods, Diapering</t>
  </si>
  <si>
    <t>FROZEN &amp; REFRIGERATED MEAT POULTRY &amp; SEAFOOD | DELI MEAT &amp; CHARCUTERIE</t>
  </si>
  <si>
    <t>HOUSEHOLD CLEANERS &amp; SUPPLIES | LAUNDRY, DISH, CLEANERS ONLY</t>
  </si>
  <si>
    <t>BREAD &amp; BAKED GOODS | BREAD &amp; TORTILLAS</t>
  </si>
  <si>
    <t>BREAD &amp; BAKED GOODS | BAKED GOODS</t>
  </si>
  <si>
    <t>SHELF STABLE CHIPS &amp; PRETZELS &amp; SNACKS &amp; RICE CAKES</t>
  </si>
  <si>
    <t>REFRIGERATED BEVERAGES SINGLE-SERVE - KOMBUCHA &amp; OTHER FUNCTIONAL BEVERAGES</t>
  </si>
  <si>
    <t>Kombucha, Juices, Tea, Coffee &amp; other Functional Beverages</t>
  </si>
  <si>
    <t>SHELF STABLE PLANT BASED MILK, CREAMS &amp; CREAMERS</t>
  </si>
  <si>
    <t>all subcategories</t>
  </si>
  <si>
    <t>NEW ITEM ONLY</t>
  </si>
  <si>
    <t>Updated 5/24/23</t>
  </si>
  <si>
    <t xml:space="preserve">Revised from Full Review to New Item Only </t>
  </si>
  <si>
    <t>Moved from Round 9 to New Item Review in Round 7</t>
  </si>
  <si>
    <t>Added to Round</t>
  </si>
  <si>
    <t>Indicate your proposal for a 12-month promotional plan that will support your Core Set submission. Promotions should be listed sequentially starting with the month after reset execution.
Fill in all requested information below for all Promotions and Coupons, using one line per product group. Use the drop down selections for Promo Month or Coupon Period, and Promo Type.
Please note - this is not a contract, only a promotional plan.</t>
  </si>
  <si>
    <t>Total Proposed Promo Fees:</t>
  </si>
  <si>
    <r>
      <rPr>
        <b/>
        <sz val="12"/>
        <rFont val="Arial"/>
        <family val="2"/>
      </rPr>
      <t xml:space="preserve">Product Group
</t>
    </r>
    <r>
      <rPr>
        <sz val="10"/>
        <rFont val="Arial"/>
        <family val="2"/>
      </rPr>
      <t xml:space="preserve">(provide general description of the segment/items on one row per promotion; do not list every sku) </t>
    </r>
  </si>
  <si>
    <t>Promo Month or Coupon Period</t>
  </si>
  <si>
    <t>Year</t>
  </si>
  <si>
    <t>Promo Type</t>
  </si>
  <si>
    <r>
      <t xml:space="preserve">Fee
</t>
    </r>
    <r>
      <rPr>
        <sz val="9"/>
        <rFont val="Arial"/>
        <family val="2"/>
      </rPr>
      <t>(auto populates)</t>
    </r>
  </si>
  <si>
    <t>Promo Discounts and Rebates</t>
  </si>
  <si>
    <t>Coupon</t>
  </si>
  <si>
    <t>OI%</t>
  </si>
  <si>
    <t>MCB%</t>
  </si>
  <si>
    <t>Rebate $
per unit</t>
  </si>
  <si>
    <t>Off Shelf Rebate $ per unit</t>
  </si>
  <si>
    <t>$ Off</t>
  </si>
  <si>
    <t>Califia</t>
  </si>
  <si>
    <t>Almond Milks 48oz</t>
  </si>
  <si>
    <t>March</t>
  </si>
  <si>
    <t>National 1x</t>
  </si>
  <si>
    <t>June</t>
  </si>
  <si>
    <t>National Feature Shelf</t>
  </si>
  <si>
    <t>October</t>
  </si>
  <si>
    <t>2x Inside</t>
  </si>
  <si>
    <t>January</t>
  </si>
  <si>
    <t>Select month from list</t>
  </si>
  <si>
    <t>Select year from list</t>
  </si>
  <si>
    <t>Select promo type from list</t>
  </si>
  <si>
    <t>12 Month Core Set Promotional Planner</t>
  </si>
  <si>
    <t>6x Inside</t>
  </si>
  <si>
    <t>Offshelf</t>
  </si>
  <si>
    <t>4x Inside</t>
  </si>
  <si>
    <t>February</t>
  </si>
  <si>
    <t>Jan/Feb Bimonthly Coupon</t>
  </si>
  <si>
    <t>Regional 1x - 2 Regions</t>
  </si>
  <si>
    <t>April</t>
  </si>
  <si>
    <t>Regional 1x - 1 Region</t>
  </si>
  <si>
    <t>Mar/Apr Bimonthly Coupon</t>
  </si>
  <si>
    <t>6x Inside with Offshelf</t>
  </si>
  <si>
    <t>May</t>
  </si>
  <si>
    <t>4x Inside with Offshelf</t>
  </si>
  <si>
    <t>2x Inside with Offshelf</t>
  </si>
  <si>
    <t>May/Jun Bimonthly Coupon</t>
  </si>
  <si>
    <t>National 1x with Offshelf</t>
  </si>
  <si>
    <t>July</t>
  </si>
  <si>
    <t>August</t>
  </si>
  <si>
    <t>Regional Feature Shelf - 2 Regions</t>
  </si>
  <si>
    <t>Jul/Aug Bimonthly Coupon</t>
  </si>
  <si>
    <t>Regional Feature Shelf - 1 Region</t>
  </si>
  <si>
    <t>September</t>
  </si>
  <si>
    <t>National TPR</t>
  </si>
  <si>
    <t>Regional TPR - 2 Regions</t>
  </si>
  <si>
    <t>Sep/Oct Bimonthly Coupon</t>
  </si>
  <si>
    <t>Regional TPR - 1 Regions</t>
  </si>
  <si>
    <t>November</t>
  </si>
  <si>
    <t>National Disco+ver Coupon</t>
  </si>
  <si>
    <t>December</t>
  </si>
  <si>
    <t>Regional Disco+ver Coupon - 2 Regions</t>
  </si>
  <si>
    <t>Nov/Dec Bimonthly Coupon</t>
  </si>
  <si>
    <t>Regional Disco+ver Coupon - 1 Region</t>
  </si>
  <si>
    <t>Send new item product samples, completed NCG Core Sets Submission Template, and completed Core Set Promo Planner to the appropriate Category Manager (CM) and Associate Category Manager (ACM) by the deadline found on the Category Review Calendar tab.</t>
  </si>
  <si>
    <t>Niki Nsh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</si>
</sst>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4" formatCode="_(&quot;$&quot;* #,##0.00_);_(&quot;$&quot;* \(#,##0.00\);_(&quot;$&quot;* &quot;-&quot;??_);_(@_)"/>
    <numFmt numFmtId="43" formatCode="_(* #,##0.00_);_(* \(#,##0.00\);_(* &quot;-&quot;??_);_(@_)"/>
    <numFmt numFmtId="164" formatCode="&quot;$&quot;#,##0.00"/>
    <numFmt numFmtId="165" formatCode="00000"/>
    <numFmt numFmtId="166" formatCode="[$-F800]dddd\,\ mmmm\ dd\,\ yyyy"/>
  </numFmts>
  <fonts count="78">
    <font>
      <sz val="11"/>
      <color theme="1"/>
      <name val="Calibri"/>
      <family val="2"/>
      <scheme val="minor"/>
    </font>
    <font>
      <sz val="10"/>
      <color theme="1"/>
      <name val="Arial"/>
      <family val="2"/>
    </font>
    <font>
      <sz val="8"/>
      <color theme="1"/>
      <name val="Calibri"/>
      <family val="2"/>
      <scheme val="minor"/>
    </font>
    <font>
      <b/>
      <sz val="8"/>
      <color theme="1"/>
      <name val="Calibri"/>
      <family val="2"/>
      <scheme val="minor"/>
    </font>
    <font>
      <b/>
      <sz val="10"/>
      <color theme="1"/>
      <name val="Calibri"/>
      <family val="2"/>
      <scheme val="minor"/>
    </font>
    <font>
      <i/>
      <sz val="8"/>
      <color theme="1"/>
      <name val="Calibri"/>
      <family val="2"/>
      <scheme val="minor"/>
    </font>
    <font>
      <b/>
      <sz val="9"/>
      <color indexed="81"/>
      <name val="Tahoma"/>
      <family val="2"/>
    </font>
    <font>
      <sz val="24"/>
      <color theme="0"/>
      <name val="Arial Black"/>
      <family val="2"/>
    </font>
    <font>
      <i/>
      <sz val="11"/>
      <color rgb="FFFF0000"/>
      <name val="Calibri"/>
      <family val="2"/>
      <scheme val="minor"/>
    </font>
    <font>
      <sz val="11"/>
      <color theme="1"/>
      <name val="Arial"/>
      <family val="2"/>
    </font>
    <font>
      <sz val="9"/>
      <color theme="1"/>
      <name val="Calibri"/>
      <family val="2"/>
      <scheme val="minor"/>
    </font>
    <font>
      <sz val="10"/>
      <color theme="1"/>
      <name val="Arial"/>
      <family val="2"/>
    </font>
    <font>
      <b/>
      <sz val="10"/>
      <color theme="0"/>
      <name val="Arial"/>
      <family val="2"/>
    </font>
    <font>
      <sz val="10"/>
      <name val="Arial"/>
      <family val="2"/>
    </font>
    <font>
      <b/>
      <sz val="10"/>
      <color theme="1"/>
      <name val="Arial"/>
      <family val="2"/>
    </font>
    <font>
      <sz val="8"/>
      <name val="Arial"/>
      <family val="2"/>
    </font>
    <font>
      <b/>
      <sz val="9"/>
      <color theme="0"/>
      <name val="Arial"/>
      <family val="2"/>
    </font>
    <font>
      <b/>
      <sz val="9"/>
      <name val="Arial"/>
      <family val="2"/>
    </font>
    <font>
      <b/>
      <sz val="10"/>
      <name val="Arial"/>
      <family val="2"/>
    </font>
    <font>
      <i/>
      <sz val="8"/>
      <color indexed="10"/>
      <name val="Arial"/>
      <family val="2"/>
    </font>
    <font>
      <sz val="18"/>
      <color theme="1"/>
      <name val="Arial Black"/>
      <family val="2"/>
    </font>
    <font>
      <b/>
      <sz val="16"/>
      <color theme="1"/>
      <name val="Arial"/>
      <family val="2"/>
    </font>
    <font>
      <sz val="10"/>
      <color theme="1"/>
      <name val="Whitman-RomanLF"/>
    </font>
    <font>
      <sz val="12"/>
      <color theme="1"/>
      <name val="Whitman-RomanLF"/>
    </font>
    <font>
      <b/>
      <sz val="14"/>
      <name val="Arial"/>
      <family val="2"/>
    </font>
    <font>
      <b/>
      <sz val="11"/>
      <name val="Arial"/>
      <family val="2"/>
    </font>
    <font>
      <b/>
      <sz val="11"/>
      <color rgb="FFFF0000"/>
      <name val="Arial"/>
      <family val="2"/>
    </font>
    <font>
      <sz val="14"/>
      <color theme="1"/>
      <name val="Whitman-RomanLF"/>
    </font>
    <font>
      <sz val="10"/>
      <color indexed="8"/>
      <name val="Arial"/>
      <family val="2"/>
    </font>
    <font>
      <b/>
      <sz val="10"/>
      <color theme="1"/>
      <name val="Whitman-RomanLF"/>
    </font>
    <font>
      <b/>
      <sz val="12"/>
      <color theme="1"/>
      <name val="Whitman-RomanLF"/>
    </font>
    <font>
      <sz val="11"/>
      <color theme="1"/>
      <name val="Whitman-RomanLF"/>
    </font>
    <font>
      <b/>
      <sz val="10"/>
      <color rgb="FFFF0000"/>
      <name val="Arial"/>
      <family val="2"/>
    </font>
    <font>
      <sz val="10"/>
      <color rgb="FFFF0000"/>
      <name val="Arial"/>
      <family val="2"/>
    </font>
    <font>
      <sz val="12"/>
      <color theme="1"/>
      <name val="Whitman-SmallCapsLF"/>
    </font>
    <font>
      <sz val="12"/>
      <color theme="1"/>
      <name val="Arial"/>
      <family val="2"/>
    </font>
    <font>
      <sz val="9"/>
      <color indexed="81"/>
      <name val="Tahoma"/>
      <family val="2"/>
    </font>
    <font>
      <i/>
      <sz val="11"/>
      <name val="Arial"/>
      <family val="2"/>
    </font>
    <font>
      <sz val="8"/>
      <color theme="1"/>
      <name val="Arial"/>
      <family val="2"/>
    </font>
    <font>
      <i/>
      <sz val="8"/>
      <color theme="1"/>
      <name val="Arial"/>
      <family val="2"/>
    </font>
    <font>
      <b/>
      <sz val="20"/>
      <color theme="1"/>
      <name val="Arial"/>
      <family val="2"/>
    </font>
    <font>
      <b/>
      <sz val="8"/>
      <color theme="1"/>
      <name val="Arial"/>
      <family val="2"/>
    </font>
    <font>
      <b/>
      <sz val="8"/>
      <color indexed="63"/>
      <name val="Arial"/>
      <family val="2"/>
    </font>
    <font>
      <b/>
      <i/>
      <sz val="8"/>
      <color indexed="63"/>
      <name val="Arial"/>
      <family val="2"/>
    </font>
    <font>
      <i/>
      <sz val="8"/>
      <color indexed="63"/>
      <name val="Arial"/>
      <family val="2"/>
    </font>
    <font>
      <sz val="8"/>
      <color indexed="63"/>
      <name val="Arial"/>
      <family val="2"/>
    </font>
    <font>
      <b/>
      <i/>
      <sz val="14"/>
      <color rgb="FFFF0000"/>
      <name val="Calibri"/>
      <family val="2"/>
      <scheme val="minor"/>
    </font>
    <font>
      <sz val="8"/>
      <color rgb="FF000000"/>
      <name val="Arial"/>
      <family val="2"/>
    </font>
    <font>
      <b/>
      <sz val="11"/>
      <color theme="1"/>
      <name val="Calibri"/>
      <family val="2"/>
      <scheme val="minor"/>
    </font>
    <font>
      <i/>
      <sz val="11"/>
      <color theme="1"/>
      <name val="Calibri"/>
      <family val="2"/>
      <scheme val="minor"/>
    </font>
    <font>
      <i/>
      <sz val="9"/>
      <name val="Arial"/>
      <family val="2"/>
    </font>
    <font>
      <b/>
      <i/>
      <sz val="9"/>
      <name val="Arial"/>
      <family val="2"/>
    </font>
    <font>
      <i/>
      <sz val="10"/>
      <color theme="1"/>
      <name val="Arial"/>
      <family val="2"/>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i/>
      <sz val="12"/>
      <color rgb="FFFF0000"/>
      <name val="Calibri"/>
      <family val="2"/>
      <scheme val="minor"/>
    </font>
    <font>
      <b/>
      <i/>
      <sz val="12"/>
      <color rgb="FFC00000"/>
      <name val="Calibri"/>
      <family val="2"/>
      <scheme val="minor"/>
    </font>
    <font>
      <sz val="11"/>
      <color rgb="FF9C6500"/>
      <name val="Calibri"/>
      <family val="2"/>
      <scheme val="minor"/>
    </font>
    <font>
      <sz val="11"/>
      <name val="Arial"/>
      <family val="2"/>
    </font>
    <font>
      <sz val="9"/>
      <name val="Geneva"/>
    </font>
    <font>
      <sz val="9"/>
      <name val="Gill Sans"/>
      <family val="2"/>
    </font>
    <font>
      <sz val="24"/>
      <name val="Arial"/>
      <family val="2"/>
    </font>
    <font>
      <b/>
      <sz val="12"/>
      <name val="Arial"/>
      <family val="2"/>
    </font>
    <font>
      <sz val="9"/>
      <name val="Arial"/>
      <family val="2"/>
    </font>
    <font>
      <b/>
      <sz val="12"/>
      <color theme="1"/>
      <name val="Arial"/>
      <family val="2"/>
    </font>
  </fonts>
  <fills count="49">
    <fill>
      <patternFill patternType="none"/>
    </fill>
    <fill>
      <patternFill patternType="gray125"/>
    </fill>
    <fill>
      <patternFill patternType="solid">
        <fgColor theme="1"/>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rgb="FF00B050"/>
        <bgColor indexed="64"/>
      </patternFill>
    </fill>
    <fill>
      <patternFill patternType="solid">
        <fgColor rgb="FFFFC000"/>
        <bgColor indexed="64"/>
      </patternFill>
    </fill>
    <fill>
      <patternFill patternType="solid">
        <fgColor theme="0"/>
        <bgColor indexed="64"/>
      </patternFill>
    </fill>
    <fill>
      <patternFill patternType="solid">
        <fgColor rgb="FFE5FFE5"/>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1" tint="0.14999847407452621"/>
        <bgColor indexed="64"/>
      </patternFill>
    </fill>
    <fill>
      <patternFill patternType="solid">
        <fgColor rgb="FF00FF99"/>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indexed="42"/>
        <bgColor indexed="64"/>
      </patternFill>
    </fill>
    <fill>
      <patternFill patternType="solid">
        <fgColor theme="7" tint="0.79998168889431442"/>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thin">
        <color indexed="64"/>
      </top>
      <bottom/>
      <diagonal/>
    </border>
    <border>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1"/>
      </left>
      <right style="thin">
        <color theme="1"/>
      </right>
      <top style="thin">
        <color theme="1"/>
      </top>
      <bottom style="thin">
        <color theme="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theme="0"/>
      </top>
      <bottom style="thin">
        <color theme="0"/>
      </bottom>
      <diagonal/>
    </border>
    <border>
      <left/>
      <right/>
      <top style="thin">
        <color theme="0"/>
      </top>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theme="1"/>
      </right>
      <top style="medium">
        <color indexed="64"/>
      </top>
      <bottom style="thin">
        <color theme="1"/>
      </bottom>
      <diagonal/>
    </border>
    <border>
      <left style="thin">
        <color theme="1"/>
      </left>
      <right style="thin">
        <color theme="1"/>
      </right>
      <top style="medium">
        <color indexed="64"/>
      </top>
      <bottom style="thin">
        <color theme="1"/>
      </bottom>
      <diagonal/>
    </border>
    <border>
      <left/>
      <right style="thin">
        <color indexed="64"/>
      </right>
      <top style="medium">
        <color indexed="64"/>
      </top>
      <bottom style="thin">
        <color indexed="64"/>
      </bottom>
      <diagonal/>
    </border>
    <border>
      <left style="medium">
        <color indexed="64"/>
      </left>
      <right style="thin">
        <color theme="1"/>
      </right>
      <top style="thin">
        <color theme="1"/>
      </top>
      <bottom style="thin">
        <color theme="1"/>
      </bottom>
      <diagonal/>
    </border>
    <border>
      <left style="medium">
        <color indexed="64"/>
      </left>
      <right style="thin">
        <color theme="1"/>
      </right>
      <top style="thin">
        <color theme="1"/>
      </top>
      <bottom style="medium">
        <color indexed="64"/>
      </bottom>
      <diagonal/>
    </border>
    <border>
      <left style="thin">
        <color theme="1"/>
      </left>
      <right style="thin">
        <color theme="1"/>
      </right>
      <top style="thin">
        <color theme="1"/>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s>
  <cellStyleXfs count="49">
    <xf numFmtId="0" fontId="0" fillId="0" borderId="0"/>
    <xf numFmtId="0" fontId="13" fillId="0" borderId="0"/>
    <xf numFmtId="0" fontId="54" fillId="0" borderId="0" applyNumberFormat="0" applyFill="0" applyBorder="0" applyAlignment="0" applyProtection="0"/>
    <xf numFmtId="0" fontId="55" fillId="0" borderId="41" applyNumberFormat="0" applyFill="0" applyAlignment="0" applyProtection="0"/>
    <xf numFmtId="0" fontId="56" fillId="0" borderId="42" applyNumberFormat="0" applyFill="0" applyAlignment="0" applyProtection="0"/>
    <xf numFmtId="0" fontId="57" fillId="0" borderId="43" applyNumberFormat="0" applyFill="0" applyAlignment="0" applyProtection="0"/>
    <xf numFmtId="0" fontId="57" fillId="0" borderId="0" applyNumberFormat="0" applyFill="0" applyBorder="0" applyAlignment="0" applyProtection="0"/>
    <xf numFmtId="0" fontId="58" fillId="15" borderId="0" applyNumberFormat="0" applyBorder="0" applyAlignment="0" applyProtection="0"/>
    <xf numFmtId="0" fontId="59" fillId="16" borderId="0" applyNumberFormat="0" applyBorder="0" applyAlignment="0" applyProtection="0"/>
    <xf numFmtId="0" fontId="60" fillId="18" borderId="44" applyNumberFormat="0" applyAlignment="0" applyProtection="0"/>
    <xf numFmtId="0" fontId="61" fillId="19" borderId="45" applyNumberFormat="0" applyAlignment="0" applyProtection="0"/>
    <xf numFmtId="0" fontId="62" fillId="19" borderId="44" applyNumberFormat="0" applyAlignment="0" applyProtection="0"/>
    <xf numFmtId="0" fontId="63" fillId="0" borderId="46" applyNumberFormat="0" applyFill="0" applyAlignment="0" applyProtection="0"/>
    <xf numFmtId="0" fontId="64" fillId="20" borderId="47" applyNumberFormat="0" applyAlignment="0" applyProtection="0"/>
    <xf numFmtId="0" fontId="65" fillId="0" borderId="0" applyNumberFormat="0" applyFill="0" applyBorder="0" applyAlignment="0" applyProtection="0"/>
    <xf numFmtId="0" fontId="53" fillId="21" borderId="48" applyNumberFormat="0" applyFont="0" applyAlignment="0" applyProtection="0"/>
    <xf numFmtId="0" fontId="66" fillId="0" borderId="0" applyNumberFormat="0" applyFill="0" applyBorder="0" applyAlignment="0" applyProtection="0"/>
    <xf numFmtId="0" fontId="48" fillId="0" borderId="49" applyNumberFormat="0" applyFill="0" applyAlignment="0" applyProtection="0"/>
    <xf numFmtId="0" fontId="67" fillId="22" borderId="0" applyNumberFormat="0" applyBorder="0" applyAlignment="0" applyProtection="0"/>
    <xf numFmtId="0" fontId="53" fillId="23" borderId="0" applyNumberFormat="0" applyBorder="0" applyAlignment="0" applyProtection="0"/>
    <xf numFmtId="0" fontId="53" fillId="24" borderId="0" applyNumberFormat="0" applyBorder="0" applyAlignment="0" applyProtection="0"/>
    <xf numFmtId="0" fontId="67" fillId="26" borderId="0" applyNumberFormat="0" applyBorder="0" applyAlignment="0" applyProtection="0"/>
    <xf numFmtId="0" fontId="53" fillId="27" borderId="0" applyNumberFormat="0" applyBorder="0" applyAlignment="0" applyProtection="0"/>
    <xf numFmtId="0" fontId="53" fillId="28" borderId="0" applyNumberFormat="0" applyBorder="0" applyAlignment="0" applyProtection="0"/>
    <xf numFmtId="0" fontId="67" fillId="30" borderId="0" applyNumberFormat="0" applyBorder="0" applyAlignment="0" applyProtection="0"/>
    <xf numFmtId="0" fontId="53" fillId="31" borderId="0" applyNumberFormat="0" applyBorder="0" applyAlignment="0" applyProtection="0"/>
    <xf numFmtId="0" fontId="53" fillId="32" borderId="0" applyNumberFormat="0" applyBorder="0" applyAlignment="0" applyProtection="0"/>
    <xf numFmtId="0" fontId="67" fillId="34" borderId="0" applyNumberFormat="0" applyBorder="0" applyAlignment="0" applyProtection="0"/>
    <xf numFmtId="0" fontId="53" fillId="35" borderId="0" applyNumberFormat="0" applyBorder="0" applyAlignment="0" applyProtection="0"/>
    <xf numFmtId="0" fontId="53" fillId="36" borderId="0" applyNumberFormat="0" applyBorder="0" applyAlignment="0" applyProtection="0"/>
    <xf numFmtId="0" fontId="67" fillId="38" borderId="0" applyNumberFormat="0" applyBorder="0" applyAlignment="0" applyProtection="0"/>
    <xf numFmtId="0" fontId="53" fillId="39" borderId="0" applyNumberFormat="0" applyBorder="0" applyAlignment="0" applyProtection="0"/>
    <xf numFmtId="0" fontId="53" fillId="40" borderId="0" applyNumberFormat="0" applyBorder="0" applyAlignment="0" applyProtection="0"/>
    <xf numFmtId="0" fontId="67" fillId="42" borderId="0" applyNumberFormat="0" applyBorder="0" applyAlignment="0" applyProtection="0"/>
    <xf numFmtId="0" fontId="53" fillId="43" borderId="0" applyNumberFormat="0" applyBorder="0" applyAlignment="0" applyProtection="0"/>
    <xf numFmtId="0" fontId="53" fillId="44" borderId="0" applyNumberFormat="0" applyBorder="0" applyAlignment="0" applyProtection="0"/>
    <xf numFmtId="0" fontId="70" fillId="17" borderId="0" applyNumberFormat="0" applyBorder="0" applyAlignment="0" applyProtection="0"/>
    <xf numFmtId="0" fontId="67" fillId="25" borderId="0" applyNumberFormat="0" applyBorder="0" applyAlignment="0" applyProtection="0"/>
    <xf numFmtId="0" fontId="67" fillId="29" borderId="0" applyNumberFormat="0" applyBorder="0" applyAlignment="0" applyProtection="0"/>
    <xf numFmtId="0" fontId="67" fillId="33" borderId="0" applyNumberFormat="0" applyBorder="0" applyAlignment="0" applyProtection="0"/>
    <xf numFmtId="0" fontId="67" fillId="37" borderId="0" applyNumberFormat="0" applyBorder="0" applyAlignment="0" applyProtection="0"/>
    <xf numFmtId="0" fontId="67" fillId="41" borderId="0" applyNumberFormat="0" applyBorder="0" applyAlignment="0" applyProtection="0"/>
    <xf numFmtId="0" fontId="67" fillId="45" borderId="0" applyNumberFormat="0" applyBorder="0" applyAlignment="0" applyProtection="0"/>
    <xf numFmtId="43" fontId="13" fillId="0" borderId="0" applyFont="0" applyFill="0" applyBorder="0" applyAlignment="0" applyProtection="0"/>
    <xf numFmtId="0" fontId="13" fillId="0" borderId="0"/>
    <xf numFmtId="43" fontId="13" fillId="0" borderId="0" applyFont="0" applyFill="0" applyBorder="0" applyAlignment="0" applyProtection="0"/>
    <xf numFmtId="44" fontId="53" fillId="0" borderId="0" applyFont="0" applyFill="0" applyBorder="0" applyAlignment="0" applyProtection="0"/>
    <xf numFmtId="9" fontId="53" fillId="0" borderId="0" applyFont="0" applyFill="0" applyBorder="0" applyAlignment="0" applyProtection="0"/>
    <xf numFmtId="0" fontId="72" fillId="0" borderId="0"/>
  </cellStyleXfs>
  <cellXfs count="346">
    <xf numFmtId="0" fontId="0" fillId="0" borderId="0" xfId="0"/>
    <xf numFmtId="0" fontId="2" fillId="0" borderId="0" xfId="0" applyFont="1"/>
    <xf numFmtId="0" fontId="3" fillId="0" borderId="0" xfId="0" applyFont="1"/>
    <xf numFmtId="0" fontId="3" fillId="0" borderId="1" xfId="0" applyFont="1" applyBorder="1"/>
    <xf numFmtId="2" fontId="3" fillId="0" borderId="1" xfId="0" applyNumberFormat="1" applyFont="1" applyBorder="1"/>
    <xf numFmtId="164" fontId="2" fillId="0" borderId="0" xfId="0" applyNumberFormat="1" applyFont="1"/>
    <xf numFmtId="10" fontId="2" fillId="0" borderId="0" xfId="0" applyNumberFormat="1" applyFont="1"/>
    <xf numFmtId="164" fontId="3" fillId="0" borderId="1" xfId="0" applyNumberFormat="1" applyFont="1" applyBorder="1"/>
    <xf numFmtId="10" fontId="3" fillId="0" borderId="1" xfId="0" applyNumberFormat="1" applyFont="1" applyBorder="1"/>
    <xf numFmtId="0" fontId="5" fillId="0" borderId="0" xfId="0" applyFont="1"/>
    <xf numFmtId="0" fontId="3" fillId="0" borderId="8" xfId="0" applyFont="1" applyBorder="1"/>
    <xf numFmtId="0" fontId="3" fillId="0" borderId="9" xfId="0" applyFont="1" applyBorder="1"/>
    <xf numFmtId="2" fontId="3" fillId="0" borderId="9" xfId="0" applyNumberFormat="1" applyFont="1" applyBorder="1"/>
    <xf numFmtId="164" fontId="3" fillId="0" borderId="9" xfId="0" applyNumberFormat="1" applyFont="1" applyBorder="1"/>
    <xf numFmtId="10" fontId="3" fillId="0" borderId="9" xfId="0" applyNumberFormat="1" applyFont="1" applyBorder="1"/>
    <xf numFmtId="0" fontId="3" fillId="0" borderId="10" xfId="0" applyFont="1" applyBorder="1"/>
    <xf numFmtId="0" fontId="3" fillId="0" borderId="6" xfId="0" applyFont="1" applyBorder="1"/>
    <xf numFmtId="0" fontId="3" fillId="0" borderId="7" xfId="0" applyFont="1" applyBorder="1"/>
    <xf numFmtId="0" fontId="2" fillId="0" borderId="11" xfId="0" applyFont="1" applyBorder="1"/>
    <xf numFmtId="0" fontId="5" fillId="0" borderId="12" xfId="0" applyFont="1" applyBorder="1"/>
    <xf numFmtId="164" fontId="2" fillId="0" borderId="12" xfId="0" applyNumberFormat="1" applyFont="1" applyBorder="1"/>
    <xf numFmtId="10" fontId="2" fillId="0" borderId="12" xfId="0" applyNumberFormat="1" applyFont="1" applyBorder="1"/>
    <xf numFmtId="0" fontId="2" fillId="0" borderId="12" xfId="0" applyFont="1" applyBorder="1"/>
    <xf numFmtId="0" fontId="2" fillId="0" borderId="13" xfId="0" applyFont="1" applyBorder="1"/>
    <xf numFmtId="0" fontId="0" fillId="7" borderId="0" xfId="0" applyFill="1"/>
    <xf numFmtId="0" fontId="8" fillId="7" borderId="0" xfId="0" applyFont="1" applyFill="1" applyAlignment="1">
      <alignment vertical="center" wrapText="1"/>
    </xf>
    <xf numFmtId="0" fontId="8" fillId="7" borderId="0" xfId="0" applyFont="1" applyFill="1"/>
    <xf numFmtId="0" fontId="9" fillId="7" borderId="0" xfId="0" applyFont="1" applyFill="1"/>
    <xf numFmtId="0" fontId="10" fillId="7" borderId="0" xfId="0" applyFont="1" applyFill="1" applyAlignment="1">
      <alignment horizontal="left" vertical="top" wrapText="1"/>
    </xf>
    <xf numFmtId="0" fontId="10" fillId="7" borderId="0" xfId="0" applyFont="1" applyFill="1" applyAlignment="1">
      <alignment vertical="top" wrapText="1"/>
    </xf>
    <xf numFmtId="164" fontId="9" fillId="7" borderId="0" xfId="0" applyNumberFormat="1" applyFont="1" applyFill="1"/>
    <xf numFmtId="0" fontId="14" fillId="7" borderId="20" xfId="0" applyFont="1" applyFill="1" applyBorder="1" applyAlignment="1">
      <alignment horizontal="right"/>
    </xf>
    <xf numFmtId="0" fontId="14" fillId="7" borderId="11" xfId="0" applyFont="1" applyFill="1" applyBorder="1" applyAlignment="1">
      <alignment horizontal="right"/>
    </xf>
    <xf numFmtId="0" fontId="15" fillId="7" borderId="0" xfId="0" applyFont="1" applyFill="1" applyAlignment="1">
      <alignment horizontal="center" vertical="center" wrapText="1"/>
    </xf>
    <xf numFmtId="9" fontId="16" fillId="7" borderId="0" xfId="0" applyNumberFormat="1" applyFont="1" applyFill="1" applyAlignment="1">
      <alignment vertical="center" wrapText="1"/>
    </xf>
    <xf numFmtId="1" fontId="18" fillId="0" borderId="25" xfId="0" applyNumberFormat="1" applyFont="1" applyBorder="1" applyAlignment="1">
      <alignment horizontal="center" vertical="center" wrapText="1"/>
    </xf>
    <xf numFmtId="0" fontId="18" fillId="0" borderId="25" xfId="0" applyFont="1" applyBorder="1" applyAlignment="1">
      <alignment horizontal="center" vertical="center"/>
    </xf>
    <xf numFmtId="0" fontId="18" fillId="0" borderId="25" xfId="0" applyFont="1" applyBorder="1" applyAlignment="1">
      <alignment horizontal="center" vertical="center" wrapText="1"/>
    </xf>
    <xf numFmtId="164" fontId="18" fillId="0" borderId="17" xfId="0" applyNumberFormat="1" applyFont="1" applyBorder="1" applyAlignment="1">
      <alignment horizontal="center" vertical="center" wrapText="1"/>
    </xf>
    <xf numFmtId="164" fontId="18" fillId="0" borderId="25" xfId="0" applyNumberFormat="1" applyFont="1" applyBorder="1" applyAlignment="1">
      <alignment horizontal="center" vertical="center" wrapText="1"/>
    </xf>
    <xf numFmtId="164" fontId="18" fillId="0" borderId="31" xfId="0" applyNumberFormat="1" applyFont="1" applyBorder="1" applyAlignment="1">
      <alignment horizontal="center" vertical="center" wrapText="1"/>
    </xf>
    <xf numFmtId="0" fontId="21" fillId="0" borderId="0" xfId="0" applyFont="1" applyAlignment="1">
      <alignment vertical="center"/>
    </xf>
    <xf numFmtId="0" fontId="14" fillId="0" borderId="0" xfId="0" applyFont="1" applyAlignment="1">
      <alignment vertical="center"/>
    </xf>
    <xf numFmtId="0" fontId="11" fillId="0" borderId="0" xfId="0" applyFont="1" applyAlignment="1">
      <alignment vertical="center"/>
    </xf>
    <xf numFmtId="0" fontId="22" fillId="0" borderId="0" xfId="0" applyFont="1" applyAlignment="1">
      <alignment vertical="center"/>
    </xf>
    <xf numFmtId="0" fontId="23" fillId="0" borderId="0" xfId="0" applyFont="1" applyAlignment="1">
      <alignment vertical="center"/>
    </xf>
    <xf numFmtId="0" fontId="24" fillId="0" borderId="0" xfId="0" applyFont="1" applyAlignment="1">
      <alignment vertical="center"/>
    </xf>
    <xf numFmtId="0" fontId="26" fillId="0" borderId="0" xfId="0" applyFont="1" applyAlignment="1">
      <alignment vertical="center"/>
    </xf>
    <xf numFmtId="0" fontId="27" fillId="0" borderId="0" xfId="0" applyFont="1" applyAlignment="1">
      <alignment vertical="center"/>
    </xf>
    <xf numFmtId="0" fontId="28" fillId="0" borderId="0" xfId="0" applyFont="1" applyAlignment="1">
      <alignment vertical="center"/>
    </xf>
    <xf numFmtId="0" fontId="25" fillId="0" borderId="0" xfId="0" applyFont="1" applyAlignment="1">
      <alignment horizontal="left" vertical="center"/>
    </xf>
    <xf numFmtId="0" fontId="14" fillId="0" borderId="0" xfId="0" applyFont="1" applyAlignment="1">
      <alignment horizontal="left" vertical="center" indent="2"/>
    </xf>
    <xf numFmtId="0" fontId="29" fillId="0" borderId="0" xfId="0" applyFont="1" applyAlignment="1">
      <alignment vertical="center"/>
    </xf>
    <xf numFmtId="0" fontId="30" fillId="0" borderId="0" xfId="0" applyFont="1" applyAlignment="1">
      <alignment vertical="center"/>
    </xf>
    <xf numFmtId="0" fontId="9" fillId="0" borderId="0" xfId="0" applyFont="1" applyAlignment="1">
      <alignment vertical="center"/>
    </xf>
    <xf numFmtId="0" fontId="31" fillId="0" borderId="0" xfId="0" applyFont="1" applyAlignment="1">
      <alignment vertical="center"/>
    </xf>
    <xf numFmtId="0" fontId="32" fillId="10" borderId="3" xfId="0" applyFont="1" applyFill="1" applyBorder="1"/>
    <xf numFmtId="0" fontId="33" fillId="0" borderId="0" xfId="0" applyFont="1"/>
    <xf numFmtId="0" fontId="22" fillId="0" borderId="0" xfId="0" applyFont="1"/>
    <xf numFmtId="0" fontId="23" fillId="0" borderId="0" xfId="0" applyFont="1"/>
    <xf numFmtId="0" fontId="11" fillId="10" borderId="20" xfId="0" applyFont="1" applyFill="1" applyBorder="1"/>
    <xf numFmtId="0" fontId="11" fillId="0" borderId="0" xfId="0" applyFont="1"/>
    <xf numFmtId="0" fontId="34" fillId="0" borderId="0" xfId="0" applyFont="1"/>
    <xf numFmtId="0" fontId="11" fillId="10" borderId="11" xfId="0" applyFont="1" applyFill="1" applyBorder="1"/>
    <xf numFmtId="0" fontId="35" fillId="0" borderId="0" xfId="0" applyFont="1"/>
    <xf numFmtId="0" fontId="14" fillId="0" borderId="0" xfId="0" applyFont="1"/>
    <xf numFmtId="0" fontId="11" fillId="0" borderId="0" xfId="0" applyFont="1" applyAlignment="1">
      <alignment vertical="center" wrapText="1"/>
    </xf>
    <xf numFmtId="0" fontId="25" fillId="0" borderId="0" xfId="0" applyFont="1" applyAlignment="1">
      <alignment vertical="center" wrapText="1"/>
    </xf>
    <xf numFmtId="0" fontId="14" fillId="0" borderId="0" xfId="0" applyFont="1" applyAlignment="1">
      <alignment vertical="center" wrapText="1"/>
    </xf>
    <xf numFmtId="0" fontId="22" fillId="0" borderId="0" xfId="0" applyFont="1" applyAlignment="1">
      <alignment vertical="center" wrapText="1"/>
    </xf>
    <xf numFmtId="0" fontId="23" fillId="0" borderId="0" xfId="0" applyFont="1" applyAlignment="1">
      <alignment vertical="center" wrapText="1"/>
    </xf>
    <xf numFmtId="0" fontId="13" fillId="8" borderId="1" xfId="0" applyFont="1" applyFill="1" applyBorder="1" applyAlignment="1" applyProtection="1">
      <alignment horizontal="center"/>
      <protection locked="0"/>
    </xf>
    <xf numFmtId="2" fontId="1" fillId="8" borderId="2" xfId="0" applyNumberFormat="1" applyFont="1" applyFill="1" applyBorder="1" applyAlignment="1">
      <alignment horizontal="left"/>
    </xf>
    <xf numFmtId="0" fontId="1" fillId="8" borderId="6" xfId="0" applyFont="1" applyFill="1" applyBorder="1" applyAlignment="1">
      <alignment horizontal="left"/>
    </xf>
    <xf numFmtId="0" fontId="1" fillId="8" borderId="1" xfId="0" applyFont="1" applyFill="1" applyBorder="1" applyAlignment="1">
      <alignment horizontal="left"/>
    </xf>
    <xf numFmtId="0" fontId="1" fillId="8" borderId="1" xfId="0" applyFont="1" applyFill="1" applyBorder="1" applyAlignment="1">
      <alignment horizontal="left" wrapText="1"/>
    </xf>
    <xf numFmtId="164" fontId="1" fillId="8" borderId="1" xfId="0" applyNumberFormat="1" applyFont="1" applyFill="1" applyBorder="1" applyAlignment="1">
      <alignment horizontal="left"/>
    </xf>
    <xf numFmtId="2" fontId="1" fillId="8" borderId="1" xfId="0" applyNumberFormat="1" applyFont="1" applyFill="1" applyBorder="1" applyAlignment="1">
      <alignment horizontal="left"/>
    </xf>
    <xf numFmtId="49" fontId="1" fillId="8" borderId="1" xfId="0" applyNumberFormat="1" applyFont="1" applyFill="1" applyBorder="1" applyAlignment="1">
      <alignment horizontal="left"/>
    </xf>
    <xf numFmtId="49" fontId="1" fillId="8" borderId="28" xfId="0" applyNumberFormat="1" applyFont="1" applyFill="1" applyBorder="1" applyAlignment="1">
      <alignment horizontal="left"/>
    </xf>
    <xf numFmtId="49" fontId="1" fillId="8" borderId="1" xfId="0" applyNumberFormat="1" applyFont="1" applyFill="1" applyBorder="1" applyAlignment="1">
      <alignment horizontal="left" wrapText="1"/>
    </xf>
    <xf numFmtId="0" fontId="1" fillId="8" borderId="8" xfId="0" applyFont="1" applyFill="1" applyBorder="1" applyAlignment="1">
      <alignment horizontal="left"/>
    </xf>
    <xf numFmtId="0" fontId="1" fillId="8" borderId="9" xfId="0" applyFont="1" applyFill="1" applyBorder="1" applyAlignment="1">
      <alignment horizontal="left"/>
    </xf>
    <xf numFmtId="0" fontId="1" fillId="8" borderId="9" xfId="0" applyFont="1" applyFill="1" applyBorder="1" applyAlignment="1">
      <alignment horizontal="left" wrapText="1"/>
    </xf>
    <xf numFmtId="164" fontId="1" fillId="8" borderId="9" xfId="0" applyNumberFormat="1" applyFont="1" applyFill="1" applyBorder="1" applyAlignment="1">
      <alignment horizontal="left"/>
    </xf>
    <xf numFmtId="2" fontId="1" fillId="8" borderId="9" xfId="0" applyNumberFormat="1" applyFont="1" applyFill="1" applyBorder="1" applyAlignment="1">
      <alignment horizontal="left"/>
    </xf>
    <xf numFmtId="49" fontId="1" fillId="8" borderId="9" xfId="0" applyNumberFormat="1" applyFont="1" applyFill="1" applyBorder="1" applyAlignment="1">
      <alignment horizontal="left"/>
    </xf>
    <xf numFmtId="49" fontId="1" fillId="8" borderId="29" xfId="0" applyNumberFormat="1" applyFont="1" applyFill="1" applyBorder="1" applyAlignment="1">
      <alignment horizontal="left"/>
    </xf>
    <xf numFmtId="49" fontId="1" fillId="8" borderId="9" xfId="0" applyNumberFormat="1" applyFont="1" applyFill="1" applyBorder="1" applyAlignment="1">
      <alignment horizontal="left" wrapText="1"/>
    </xf>
    <xf numFmtId="0" fontId="13" fillId="0" borderId="1" xfId="1" applyBorder="1" applyAlignment="1">
      <alignment horizontal="center" vertical="center"/>
    </xf>
    <xf numFmtId="0" fontId="14" fillId="0" borderId="34" xfId="0" applyFont="1" applyBorder="1" applyAlignment="1">
      <alignment horizontal="center" vertical="center"/>
    </xf>
    <xf numFmtId="0" fontId="14" fillId="0" borderId="35" xfId="0" applyFont="1" applyBorder="1" applyAlignment="1">
      <alignment horizontal="center" vertical="center"/>
    </xf>
    <xf numFmtId="0" fontId="14" fillId="0" borderId="36" xfId="0" applyFont="1" applyBorder="1" applyAlignment="1">
      <alignment horizontal="center" vertical="center"/>
    </xf>
    <xf numFmtId="0" fontId="13" fillId="0" borderId="20" xfId="1" applyBorder="1" applyAlignment="1">
      <alignment horizontal="center" vertical="center" wrapText="1"/>
    </xf>
    <xf numFmtId="165" fontId="13" fillId="0" borderId="7" xfId="1" applyNumberFormat="1" applyBorder="1" applyAlignment="1">
      <alignment horizontal="center" vertical="center"/>
    </xf>
    <xf numFmtId="0" fontId="13" fillId="0" borderId="6" xfId="1" applyBorder="1" applyAlignment="1">
      <alignment horizontal="center" vertical="center" wrapText="1"/>
    </xf>
    <xf numFmtId="0" fontId="1" fillId="0" borderId="6" xfId="0" applyFont="1" applyBorder="1" applyAlignment="1">
      <alignment horizontal="center" vertical="center"/>
    </xf>
    <xf numFmtId="0" fontId="13" fillId="0" borderId="8" xfId="1" applyBorder="1" applyAlignment="1">
      <alignment horizontal="center" vertical="center" wrapText="1"/>
    </xf>
    <xf numFmtId="0" fontId="13" fillId="0" borderId="9" xfId="1" applyBorder="1" applyAlignment="1">
      <alignment horizontal="center" vertical="center"/>
    </xf>
    <xf numFmtId="165" fontId="13" fillId="0" borderId="10" xfId="1" applyNumberFormat="1" applyBorder="1" applyAlignment="1">
      <alignment horizontal="center" vertical="center"/>
    </xf>
    <xf numFmtId="0" fontId="32" fillId="10" borderId="5" xfId="0" applyFont="1" applyFill="1" applyBorder="1"/>
    <xf numFmtId="0" fontId="11" fillId="10" borderId="30" xfId="0" applyFont="1" applyFill="1" applyBorder="1"/>
    <xf numFmtId="0" fontId="11" fillId="10" borderId="13" xfId="0" applyFont="1" applyFill="1" applyBorder="1"/>
    <xf numFmtId="0" fontId="41" fillId="12" borderId="34" xfId="0" applyFont="1" applyFill="1" applyBorder="1"/>
    <xf numFmtId="0" fontId="41" fillId="12" borderId="35" xfId="0" applyFont="1" applyFill="1" applyBorder="1"/>
    <xf numFmtId="0" fontId="41" fillId="12" borderId="36" xfId="0" applyFont="1" applyFill="1" applyBorder="1"/>
    <xf numFmtId="0" fontId="38" fillId="0" borderId="37" xfId="0" applyFont="1" applyBorder="1"/>
    <xf numFmtId="0" fontId="38" fillId="0" borderId="1" xfId="0" applyFont="1" applyBorder="1"/>
    <xf numFmtId="0" fontId="38" fillId="0" borderId="6" xfId="0" applyFont="1" applyBorder="1"/>
    <xf numFmtId="0" fontId="38" fillId="0" borderId="7" xfId="0" applyFont="1" applyBorder="1"/>
    <xf numFmtId="0" fontId="38" fillId="0" borderId="8" xfId="0" applyFont="1" applyBorder="1"/>
    <xf numFmtId="0" fontId="38" fillId="0" borderId="9" xfId="0" applyFont="1" applyBorder="1"/>
    <xf numFmtId="0" fontId="38" fillId="0" borderId="10" xfId="0" applyFont="1" applyBorder="1"/>
    <xf numFmtId="0" fontId="38" fillId="0" borderId="2" xfId="0" applyFont="1" applyBorder="1"/>
    <xf numFmtId="0" fontId="41" fillId="13" borderId="1" xfId="0" applyFont="1" applyFill="1" applyBorder="1"/>
    <xf numFmtId="0" fontId="41" fillId="12" borderId="1" xfId="0" applyFont="1" applyFill="1" applyBorder="1"/>
    <xf numFmtId="0" fontId="47" fillId="0" borderId="1" xfId="0" applyFont="1" applyBorder="1"/>
    <xf numFmtId="0" fontId="0" fillId="0" borderId="0" xfId="0" applyAlignment="1">
      <alignment vertical="center" readingOrder="1"/>
    </xf>
    <xf numFmtId="0" fontId="0" fillId="0" borderId="32" xfId="0" applyBorder="1"/>
    <xf numFmtId="0" fontId="0" fillId="0" borderId="38" xfId="0" applyBorder="1"/>
    <xf numFmtId="0" fontId="0" fillId="0" borderId="39" xfId="0" applyBorder="1"/>
    <xf numFmtId="6" fontId="0" fillId="0" borderId="40" xfId="0" applyNumberFormat="1" applyBorder="1" applyAlignment="1">
      <alignment horizontal="center"/>
    </xf>
    <xf numFmtId="0" fontId="0" fillId="0" borderId="40" xfId="0" applyBorder="1"/>
    <xf numFmtId="0" fontId="48" fillId="0" borderId="40" xfId="0" applyFont="1" applyBorder="1"/>
    <xf numFmtId="0" fontId="0" fillId="0" borderId="33" xfId="0" applyBorder="1"/>
    <xf numFmtId="0" fontId="48" fillId="0" borderId="32" xfId="0" applyFont="1" applyBorder="1"/>
    <xf numFmtId="0" fontId="49" fillId="0" borderId="32" xfId="0" applyFont="1" applyBorder="1"/>
    <xf numFmtId="0" fontId="46" fillId="7" borderId="0" xfId="0" applyFont="1" applyFill="1" applyAlignment="1">
      <alignment horizontal="left" vertical="center" wrapText="1"/>
    </xf>
    <xf numFmtId="0" fontId="1" fillId="8" borderId="21" xfId="0" applyFont="1" applyFill="1" applyBorder="1"/>
    <xf numFmtId="0" fontId="1" fillId="8" borderId="22" xfId="0" applyFont="1" applyFill="1" applyBorder="1"/>
    <xf numFmtId="0" fontId="1" fillId="8" borderId="23" xfId="0" applyFont="1" applyFill="1" applyBorder="1"/>
    <xf numFmtId="0" fontId="1" fillId="8" borderId="24" xfId="0" applyFont="1" applyFill="1" applyBorder="1"/>
    <xf numFmtId="0" fontId="1" fillId="8" borderId="4" xfId="0" applyFont="1" applyFill="1" applyBorder="1"/>
    <xf numFmtId="0" fontId="1" fillId="8" borderId="5" xfId="0" applyFont="1" applyFill="1" applyBorder="1"/>
    <xf numFmtId="0" fontId="1" fillId="8" borderId="15" xfId="0" applyFont="1" applyFill="1" applyBorder="1"/>
    <xf numFmtId="0" fontId="1" fillId="8" borderId="16" xfId="0" applyFont="1" applyFill="1" applyBorder="1"/>
    <xf numFmtId="1" fontId="46" fillId="7" borderId="0" xfId="0" applyNumberFormat="1" applyFont="1" applyFill="1" applyAlignment="1">
      <alignment horizontal="left" vertical="center" wrapText="1"/>
    </xf>
    <xf numFmtId="1" fontId="10" fillId="7" borderId="0" xfId="0" applyNumberFormat="1" applyFont="1" applyFill="1" applyAlignment="1">
      <alignment vertical="top" wrapText="1"/>
    </xf>
    <xf numFmtId="1" fontId="0" fillId="7" borderId="0" xfId="0" applyNumberFormat="1" applyFill="1"/>
    <xf numFmtId="1" fontId="1" fillId="8" borderId="1" xfId="0" applyNumberFormat="1" applyFont="1" applyFill="1" applyBorder="1" applyAlignment="1">
      <alignment horizontal="left"/>
    </xf>
    <xf numFmtId="1" fontId="1" fillId="8" borderId="9" xfId="0" applyNumberFormat="1" applyFont="1" applyFill="1" applyBorder="1" applyAlignment="1">
      <alignment horizontal="left"/>
    </xf>
    <xf numFmtId="0" fontId="49" fillId="7" borderId="0" xfId="0" applyFont="1" applyFill="1"/>
    <xf numFmtId="14" fontId="10" fillId="7" borderId="0" xfId="0" applyNumberFormat="1" applyFont="1" applyFill="1" applyAlignment="1">
      <alignment vertical="top" wrapText="1"/>
    </xf>
    <xf numFmtId="14" fontId="1" fillId="8" borderId="4" xfId="0" applyNumberFormat="1" applyFont="1" applyFill="1" applyBorder="1"/>
    <xf numFmtId="14" fontId="1" fillId="8" borderId="15" xfId="0" applyNumberFormat="1" applyFont="1" applyFill="1" applyBorder="1"/>
    <xf numFmtId="14" fontId="1" fillId="8" borderId="21" xfId="0" applyNumberFormat="1" applyFont="1" applyFill="1" applyBorder="1"/>
    <xf numFmtId="14" fontId="1" fillId="8" borderId="23" xfId="0" applyNumberFormat="1" applyFont="1" applyFill="1" applyBorder="1"/>
    <xf numFmtId="14" fontId="0" fillId="7" borderId="0" xfId="0" applyNumberFormat="1" applyFill="1"/>
    <xf numFmtId="14" fontId="18" fillId="0" borderId="17" xfId="0" applyNumberFormat="1" applyFont="1" applyBorder="1" applyAlignment="1">
      <alignment horizontal="center" vertical="center" wrapText="1"/>
    </xf>
    <xf numFmtId="14" fontId="1" fillId="8" borderId="1" xfId="0" applyNumberFormat="1" applyFont="1" applyFill="1" applyBorder="1" applyAlignment="1">
      <alignment horizontal="left"/>
    </xf>
    <xf numFmtId="14" fontId="1" fillId="8" borderId="9" xfId="0" applyNumberFormat="1" applyFont="1" applyFill="1" applyBorder="1" applyAlignment="1">
      <alignment horizontal="left"/>
    </xf>
    <xf numFmtId="0" fontId="52" fillId="7" borderId="0" xfId="0" applyFont="1" applyFill="1"/>
    <xf numFmtId="1" fontId="7" fillId="2" borderId="0" xfId="0" applyNumberFormat="1" applyFont="1" applyFill="1" applyAlignment="1">
      <alignment horizontal="center" vertical="center"/>
    </xf>
    <xf numFmtId="0" fontId="12" fillId="11" borderId="17" xfId="0" applyFont="1" applyFill="1" applyBorder="1"/>
    <xf numFmtId="0" fontId="12" fillId="11" borderId="18" xfId="0" applyFont="1" applyFill="1" applyBorder="1"/>
    <xf numFmtId="0" fontId="12" fillId="2" borderId="3" xfId="0" applyFont="1" applyFill="1" applyBorder="1" applyAlignment="1">
      <alignment horizontal="right"/>
    </xf>
    <xf numFmtId="0" fontId="12" fillId="2" borderId="4" xfId="0" applyFont="1" applyFill="1" applyBorder="1" applyAlignment="1">
      <alignment horizontal="right"/>
    </xf>
    <xf numFmtId="0" fontId="12" fillId="2" borderId="5" xfId="0" applyFont="1" applyFill="1" applyBorder="1" applyAlignment="1">
      <alignment horizontal="right"/>
    </xf>
    <xf numFmtId="0" fontId="12" fillId="2" borderId="17" xfId="0" applyFont="1" applyFill="1" applyBorder="1"/>
    <xf numFmtId="0" fontId="12" fillId="2" borderId="18" xfId="0" applyFont="1" applyFill="1" applyBorder="1"/>
    <xf numFmtId="0" fontId="12" fillId="2" borderId="19" xfId="0" applyFont="1" applyFill="1" applyBorder="1"/>
    <xf numFmtId="9" fontId="17" fillId="7" borderId="17" xfId="0" applyNumberFormat="1" applyFont="1" applyFill="1" applyBorder="1" applyAlignment="1">
      <alignment horizontal="left"/>
    </xf>
    <xf numFmtId="9" fontId="17" fillId="7" borderId="18" xfId="0" applyNumberFormat="1" applyFont="1" applyFill="1" applyBorder="1" applyAlignment="1">
      <alignment horizontal="left"/>
    </xf>
    <xf numFmtId="9" fontId="17" fillId="7" borderId="17" xfId="0" applyNumberFormat="1" applyFont="1" applyFill="1" applyBorder="1" applyAlignment="1">
      <alignment wrapText="1"/>
    </xf>
    <xf numFmtId="9" fontId="17" fillId="7" borderId="18" xfId="0" applyNumberFormat="1" applyFont="1" applyFill="1" applyBorder="1" applyAlignment="1">
      <alignment wrapText="1"/>
    </xf>
    <xf numFmtId="9" fontId="17" fillId="7" borderId="19" xfId="0" applyNumberFormat="1" applyFont="1" applyFill="1" applyBorder="1" applyAlignment="1">
      <alignment wrapText="1"/>
    </xf>
    <xf numFmtId="164" fontId="18" fillId="0" borderId="11" xfId="0" applyNumberFormat="1" applyFont="1" applyBorder="1" applyAlignment="1">
      <alignment horizontal="center" vertical="center" wrapText="1"/>
    </xf>
    <xf numFmtId="9" fontId="17" fillId="7" borderId="18" xfId="0" applyNumberFormat="1" applyFont="1" applyFill="1" applyBorder="1"/>
    <xf numFmtId="0" fontId="39" fillId="14" borderId="26" xfId="0" applyFont="1" applyFill="1" applyBorder="1" applyAlignment="1">
      <alignment horizontal="left"/>
    </xf>
    <xf numFmtId="0" fontId="39" fillId="14" borderId="2" xfId="0" applyFont="1" applyFill="1" applyBorder="1" applyAlignment="1">
      <alignment horizontal="left"/>
    </xf>
    <xf numFmtId="0" fontId="39" fillId="14" borderId="2" xfId="0" applyFont="1" applyFill="1" applyBorder="1" applyAlignment="1">
      <alignment horizontal="left" wrapText="1"/>
    </xf>
    <xf numFmtId="164" fontId="39" fillId="14" borderId="2" xfId="0" applyNumberFormat="1" applyFont="1" applyFill="1" applyBorder="1" applyAlignment="1">
      <alignment horizontal="left"/>
    </xf>
    <xf numFmtId="2" fontId="39" fillId="14" borderId="2" xfId="0" applyNumberFormat="1" applyFont="1" applyFill="1" applyBorder="1" applyAlignment="1">
      <alignment horizontal="left"/>
    </xf>
    <xf numFmtId="14" fontId="39" fillId="14" borderId="2" xfId="0" applyNumberFormat="1" applyFont="1" applyFill="1" applyBorder="1" applyAlignment="1">
      <alignment horizontal="left"/>
    </xf>
    <xf numFmtId="2" fontId="39" fillId="14" borderId="1" xfId="0" applyNumberFormat="1" applyFont="1" applyFill="1" applyBorder="1" applyAlignment="1">
      <alignment horizontal="left"/>
    </xf>
    <xf numFmtId="1" fontId="39" fillId="14" borderId="2" xfId="0" applyNumberFormat="1" applyFont="1" applyFill="1" applyBorder="1" applyAlignment="1">
      <alignment horizontal="left"/>
    </xf>
    <xf numFmtId="49" fontId="39" fillId="14" borderId="2" xfId="0" applyNumberFormat="1" applyFont="1" applyFill="1" applyBorder="1" applyAlignment="1">
      <alignment horizontal="left"/>
    </xf>
    <xf numFmtId="49" fontId="39" fillId="14" borderId="27" xfId="0" applyNumberFormat="1" applyFont="1" applyFill="1" applyBorder="1" applyAlignment="1">
      <alignment horizontal="left"/>
    </xf>
    <xf numFmtId="49" fontId="39" fillId="14" borderId="2" xfId="0" applyNumberFormat="1" applyFont="1" applyFill="1" applyBorder="1" applyAlignment="1">
      <alignment horizontal="left" wrapText="1"/>
    </xf>
    <xf numFmtId="0" fontId="39" fillId="14" borderId="6" xfId="0" applyFont="1" applyFill="1" applyBorder="1" applyAlignment="1">
      <alignment horizontal="left"/>
    </xf>
    <xf numFmtId="0" fontId="39" fillId="14" borderId="1" xfId="0" applyFont="1" applyFill="1" applyBorder="1" applyAlignment="1">
      <alignment horizontal="left"/>
    </xf>
    <xf numFmtId="0" fontId="39" fillId="14" borderId="1" xfId="0" applyFont="1" applyFill="1" applyBorder="1" applyAlignment="1">
      <alignment horizontal="left" wrapText="1"/>
    </xf>
    <xf numFmtId="164" fontId="39" fillId="14" borderId="1" xfId="0" applyNumberFormat="1" applyFont="1" applyFill="1" applyBorder="1" applyAlignment="1">
      <alignment horizontal="left"/>
    </xf>
    <xf numFmtId="14" fontId="39" fillId="14" borderId="1" xfId="0" applyNumberFormat="1" applyFont="1" applyFill="1" applyBorder="1" applyAlignment="1">
      <alignment horizontal="left"/>
    </xf>
    <xf numFmtId="1" fontId="39" fillId="14" borderId="1" xfId="0" applyNumberFormat="1" applyFont="1" applyFill="1" applyBorder="1" applyAlignment="1">
      <alignment horizontal="left"/>
    </xf>
    <xf numFmtId="49" fontId="39" fillId="14" borderId="1" xfId="0" applyNumberFormat="1" applyFont="1" applyFill="1" applyBorder="1" applyAlignment="1">
      <alignment horizontal="left"/>
    </xf>
    <xf numFmtId="49" fontId="39" fillId="14" borderId="28" xfId="0" applyNumberFormat="1" applyFont="1" applyFill="1" applyBorder="1" applyAlignment="1">
      <alignment horizontal="left"/>
    </xf>
    <xf numFmtId="49" fontId="39" fillId="14" borderId="1" xfId="0" applyNumberFormat="1" applyFont="1" applyFill="1" applyBorder="1" applyAlignment="1">
      <alignment horizontal="left" wrapText="1"/>
    </xf>
    <xf numFmtId="1" fontId="18" fillId="0" borderId="11" xfId="0" applyNumberFormat="1" applyFont="1" applyBorder="1" applyAlignment="1">
      <alignment horizontal="center" vertical="center" wrapText="1"/>
    </xf>
    <xf numFmtId="0" fontId="46" fillId="7" borderId="0" xfId="0" applyFont="1" applyFill="1" applyAlignment="1">
      <alignment vertical="center"/>
    </xf>
    <xf numFmtId="0" fontId="20" fillId="7" borderId="0" xfId="0" applyFont="1" applyFill="1" applyAlignment="1">
      <alignment vertical="center"/>
    </xf>
    <xf numFmtId="0" fontId="20" fillId="7" borderId="0" xfId="0" applyFont="1" applyFill="1" applyAlignment="1">
      <alignment vertical="center" wrapText="1"/>
    </xf>
    <xf numFmtId="0" fontId="68" fillId="7" borderId="0" xfId="0" applyFont="1" applyFill="1"/>
    <xf numFmtId="0" fontId="69" fillId="7" borderId="0" xfId="0" applyFont="1" applyFill="1" applyAlignment="1">
      <alignment horizontal="left"/>
    </xf>
    <xf numFmtId="0" fontId="3" fillId="0" borderId="25" xfId="0" applyFont="1" applyBorder="1" applyAlignment="1">
      <alignment horizontal="center" vertical="center" wrapText="1"/>
    </xf>
    <xf numFmtId="0" fontId="13" fillId="8" borderId="15" xfId="0" applyFont="1" applyFill="1" applyBorder="1" applyProtection="1">
      <protection locked="0"/>
    </xf>
    <xf numFmtId="0" fontId="13" fillId="8" borderId="13" xfId="0" applyFont="1" applyFill="1" applyBorder="1" applyProtection="1">
      <protection locked="0"/>
    </xf>
    <xf numFmtId="0" fontId="13" fillId="8" borderId="52" xfId="0" applyFont="1" applyFill="1" applyBorder="1" applyProtection="1">
      <protection locked="0"/>
    </xf>
    <xf numFmtId="0" fontId="13" fillId="8" borderId="53" xfId="0" applyFont="1" applyFill="1" applyBorder="1" applyProtection="1">
      <protection locked="0"/>
    </xf>
    <xf numFmtId="0" fontId="13" fillId="8" borderId="12" xfId="0" applyFont="1" applyFill="1" applyBorder="1" applyProtection="1">
      <protection locked="0"/>
    </xf>
    <xf numFmtId="0" fontId="13" fillId="8" borderId="16" xfId="0" applyFont="1" applyFill="1" applyBorder="1" applyProtection="1">
      <protection locked="0"/>
    </xf>
    <xf numFmtId="0" fontId="38" fillId="0" borderId="32" xfId="0" applyFont="1" applyBorder="1" applyAlignment="1">
      <alignment horizontal="center"/>
    </xf>
    <xf numFmtId="0" fontId="38" fillId="0" borderId="0" xfId="0" applyFont="1"/>
    <xf numFmtId="0" fontId="38" fillId="0" borderId="0" xfId="0" applyFont="1" applyAlignment="1">
      <alignment vertical="center"/>
    </xf>
    <xf numFmtId="14" fontId="38" fillId="0" borderId="1" xfId="0" applyNumberFormat="1" applyFont="1" applyBorder="1" applyAlignment="1">
      <alignment horizontal="center" vertical="center"/>
    </xf>
    <xf numFmtId="0" fontId="38" fillId="0" borderId="0" xfId="0" applyFont="1" applyAlignment="1">
      <alignment horizontal="center"/>
    </xf>
    <xf numFmtId="0" fontId="39" fillId="0" borderId="0" xfId="0" applyFont="1" applyAlignment="1">
      <alignment horizontal="center"/>
    </xf>
    <xf numFmtId="166" fontId="38" fillId="0" borderId="0" xfId="0" applyNumberFormat="1" applyFont="1" applyAlignment="1">
      <alignment horizontal="center" vertical="center"/>
    </xf>
    <xf numFmtId="14" fontId="38" fillId="0" borderId="0" xfId="0" applyNumberFormat="1" applyFont="1" applyAlignment="1">
      <alignment horizontal="center" vertical="center"/>
    </xf>
    <xf numFmtId="0" fontId="38" fillId="0" borderId="0" xfId="0" applyFont="1" applyAlignment="1">
      <alignment horizontal="left"/>
    </xf>
    <xf numFmtId="0" fontId="41" fillId="0" borderId="0" xfId="0" applyFont="1" applyAlignment="1">
      <alignment horizontal="center"/>
    </xf>
    <xf numFmtId="0" fontId="38" fillId="0" borderId="50" xfId="0" applyFont="1" applyBorder="1" applyAlignment="1">
      <alignment horizontal="center"/>
    </xf>
    <xf numFmtId="0" fontId="38" fillId="0" borderId="51" xfId="0" applyFont="1" applyBorder="1" applyAlignment="1">
      <alignment horizontal="center"/>
    </xf>
    <xf numFmtId="0" fontId="45" fillId="0" borderId="1" xfId="0" applyFont="1" applyBorder="1" applyAlignment="1">
      <alignment horizontal="center" vertical="center"/>
    </xf>
    <xf numFmtId="49" fontId="45" fillId="0" borderId="1" xfId="0" applyNumberFormat="1" applyFont="1" applyBorder="1" applyAlignment="1">
      <alignment horizontal="center" vertical="center"/>
    </xf>
    <xf numFmtId="0" fontId="38" fillId="0" borderId="33" xfId="0" applyFont="1" applyBorder="1" applyAlignment="1">
      <alignment horizontal="center"/>
    </xf>
    <xf numFmtId="0" fontId="39" fillId="0" borderId="33" xfId="0" applyFont="1" applyBorder="1" applyAlignment="1">
      <alignment horizontal="center"/>
    </xf>
    <xf numFmtId="166" fontId="38" fillId="0" borderId="33" xfId="0" applyNumberFormat="1" applyFont="1" applyBorder="1" applyAlignment="1">
      <alignment horizontal="center" vertical="center"/>
    </xf>
    <xf numFmtId="14" fontId="38" fillId="0" borderId="33" xfId="0" applyNumberFormat="1" applyFont="1" applyBorder="1" applyAlignment="1">
      <alignment horizontal="center" vertical="center"/>
    </xf>
    <xf numFmtId="49" fontId="42" fillId="9" borderId="34" xfId="0" applyNumberFormat="1" applyFont="1" applyFill="1" applyBorder="1" applyAlignment="1">
      <alignment horizontal="center" vertical="center" wrapText="1"/>
    </xf>
    <xf numFmtId="49" fontId="42" fillId="9" borderId="35" xfId="0" applyNumberFormat="1" applyFont="1" applyFill="1" applyBorder="1" applyAlignment="1">
      <alignment horizontal="center" vertical="center" wrapText="1"/>
    </xf>
    <xf numFmtId="49" fontId="43" fillId="9" borderId="35" xfId="0" applyNumberFormat="1" applyFont="1" applyFill="1" applyBorder="1" applyAlignment="1">
      <alignment horizontal="center" vertical="center" wrapText="1"/>
    </xf>
    <xf numFmtId="0" fontId="42" fillId="9" borderId="35" xfId="0" applyFont="1" applyFill="1" applyBorder="1" applyAlignment="1">
      <alignment horizontal="center" vertical="center" wrapText="1"/>
    </xf>
    <xf numFmtId="166" fontId="42" fillId="9" borderId="35" xfId="0" applyNumberFormat="1" applyFont="1" applyFill="1" applyBorder="1" applyAlignment="1">
      <alignment horizontal="center" vertical="center" wrapText="1"/>
    </xf>
    <xf numFmtId="49" fontId="42" fillId="9" borderId="36" xfId="0" applyNumberFormat="1" applyFont="1" applyFill="1" applyBorder="1" applyAlignment="1">
      <alignment horizontal="center" vertical="center" wrapText="1"/>
    </xf>
    <xf numFmtId="0" fontId="45" fillId="0" borderId="6" xfId="0" applyFont="1" applyBorder="1" applyAlignment="1">
      <alignment horizontal="center" vertical="center"/>
    </xf>
    <xf numFmtId="49" fontId="45" fillId="0" borderId="1" xfId="0" applyNumberFormat="1" applyFont="1" applyBorder="1" applyAlignment="1">
      <alignment horizontal="left" vertical="center"/>
    </xf>
    <xf numFmtId="14" fontId="38" fillId="0" borderId="7" xfId="0" applyNumberFormat="1" applyFont="1" applyBorder="1" applyAlignment="1">
      <alignment horizontal="center" vertical="center"/>
    </xf>
    <xf numFmtId="0" fontId="45" fillId="0" borderId="8" xfId="0" applyFont="1" applyBorder="1" applyAlignment="1">
      <alignment horizontal="center" vertical="center"/>
    </xf>
    <xf numFmtId="0" fontId="45" fillId="0" borderId="9" xfId="0" applyFont="1" applyBorder="1" applyAlignment="1">
      <alignment horizontal="center" vertical="center"/>
    </xf>
    <xf numFmtId="0" fontId="45" fillId="0" borderId="9" xfId="0" applyFont="1" applyBorder="1" applyAlignment="1">
      <alignment horizontal="left" vertical="center"/>
    </xf>
    <xf numFmtId="49" fontId="45" fillId="0" borderId="9" xfId="0" applyNumberFormat="1" applyFont="1" applyBorder="1" applyAlignment="1">
      <alignment horizontal="center" vertical="center"/>
    </xf>
    <xf numFmtId="14" fontId="38" fillId="0" borderId="9" xfId="0" applyNumberFormat="1" applyFont="1" applyBorder="1" applyAlignment="1">
      <alignment horizontal="center" vertical="center"/>
    </xf>
    <xf numFmtId="14" fontId="38" fillId="0" borderId="10" xfId="0" applyNumberFormat="1" applyFont="1" applyBorder="1" applyAlignment="1">
      <alignment horizontal="center" vertical="center"/>
    </xf>
    <xf numFmtId="0" fontId="45" fillId="0" borderId="31" xfId="0" applyFont="1" applyBorder="1" applyAlignment="1">
      <alignment horizontal="center" vertical="center"/>
    </xf>
    <xf numFmtId="0" fontId="45" fillId="0" borderId="61" xfId="0" applyFont="1" applyBorder="1" applyAlignment="1">
      <alignment horizontal="center" vertical="center"/>
    </xf>
    <xf numFmtId="49" fontId="45" fillId="0" borderId="61" xfId="0" applyNumberFormat="1" applyFont="1" applyBorder="1" applyAlignment="1">
      <alignment horizontal="left" vertical="center"/>
    </xf>
    <xf numFmtId="49" fontId="44" fillId="0" borderId="61" xfId="0" applyNumberFormat="1" applyFont="1" applyBorder="1" applyAlignment="1">
      <alignment horizontal="left" vertical="center"/>
    </xf>
    <xf numFmtId="49" fontId="45" fillId="0" borderId="61" xfId="0" applyNumberFormat="1" applyFont="1" applyBorder="1" applyAlignment="1">
      <alignment horizontal="center" vertical="center"/>
    </xf>
    <xf numFmtId="14" fontId="38" fillId="0" borderId="61" xfId="0" applyNumberFormat="1" applyFont="1" applyBorder="1" applyAlignment="1">
      <alignment horizontal="center" vertical="center"/>
    </xf>
    <xf numFmtId="14" fontId="38" fillId="0" borderId="62" xfId="0" applyNumberFormat="1" applyFont="1" applyBorder="1" applyAlignment="1">
      <alignment horizontal="center" vertical="center"/>
    </xf>
    <xf numFmtId="0" fontId="45" fillId="0" borderId="26" xfId="0" applyFont="1" applyBorder="1" applyAlignment="1">
      <alignment horizontal="center" vertical="center"/>
    </xf>
    <xf numFmtId="0" fontId="45" fillId="0" borderId="2" xfId="0" applyFont="1" applyBorder="1" applyAlignment="1">
      <alignment horizontal="center" vertical="center"/>
    </xf>
    <xf numFmtId="49" fontId="45" fillId="0" borderId="2" xfId="0" applyNumberFormat="1" applyFont="1" applyBorder="1" applyAlignment="1">
      <alignment horizontal="left" vertical="center"/>
    </xf>
    <xf numFmtId="49" fontId="44" fillId="0" borderId="2" xfId="0" applyNumberFormat="1" applyFont="1" applyBorder="1" applyAlignment="1">
      <alignment horizontal="left" vertical="center"/>
    </xf>
    <xf numFmtId="49" fontId="45" fillId="0" borderId="2" xfId="0" applyNumberFormat="1" applyFont="1" applyBorder="1" applyAlignment="1">
      <alignment horizontal="center" vertical="center"/>
    </xf>
    <xf numFmtId="14" fontId="38" fillId="0" borderId="2" xfId="0" applyNumberFormat="1" applyFont="1" applyBorder="1" applyAlignment="1">
      <alignment horizontal="center" vertical="center"/>
    </xf>
    <xf numFmtId="14" fontId="38" fillId="0" borderId="63" xfId="0" applyNumberFormat="1" applyFont="1" applyBorder="1" applyAlignment="1">
      <alignment horizontal="center" vertical="center"/>
    </xf>
    <xf numFmtId="49" fontId="44" fillId="0" borderId="1" xfId="0" applyNumberFormat="1" applyFont="1" applyBorder="1" applyAlignment="1">
      <alignment horizontal="left" vertical="center"/>
    </xf>
    <xf numFmtId="49" fontId="45" fillId="0" borderId="9" xfId="0" applyNumberFormat="1" applyFont="1" applyBorder="1" applyAlignment="1">
      <alignment horizontal="left" vertical="center"/>
    </xf>
    <xf numFmtId="49" fontId="44" fillId="0" borderId="9" xfId="0" applyNumberFormat="1" applyFont="1" applyBorder="1" applyAlignment="1">
      <alignment horizontal="left" vertical="center"/>
    </xf>
    <xf numFmtId="49" fontId="45" fillId="0" borderId="2" xfId="0" applyNumberFormat="1" applyFont="1" applyBorder="1" applyAlignment="1">
      <alignment horizontal="left" vertical="center" wrapText="1"/>
    </xf>
    <xf numFmtId="49" fontId="15" fillId="0" borderId="2" xfId="0" applyNumberFormat="1" applyFont="1" applyBorder="1" applyAlignment="1">
      <alignment horizontal="center" vertical="center"/>
    </xf>
    <xf numFmtId="0" fontId="41" fillId="46" borderId="0" xfId="0" applyFont="1" applyFill="1"/>
    <xf numFmtId="0" fontId="38" fillId="46" borderId="0" xfId="0" applyFont="1" applyFill="1"/>
    <xf numFmtId="0" fontId="38" fillId="0" borderId="52" xfId="0" applyFont="1" applyBorder="1"/>
    <xf numFmtId="0" fontId="38" fillId="0" borderId="52" xfId="0" applyFont="1" applyBorder="1" applyAlignment="1">
      <alignment horizontal="center"/>
    </xf>
    <xf numFmtId="0" fontId="38" fillId="0" borderId="52" xfId="0" applyFont="1" applyBorder="1" applyAlignment="1">
      <alignment horizontal="left"/>
    </xf>
    <xf numFmtId="0" fontId="39" fillId="0" borderId="52" xfId="0" applyFont="1" applyBorder="1" applyAlignment="1">
      <alignment horizontal="center"/>
    </xf>
    <xf numFmtId="166" fontId="38" fillId="0" borderId="52" xfId="0" applyNumberFormat="1" applyFont="1" applyBorder="1" applyAlignment="1">
      <alignment horizontal="center" vertical="center"/>
    </xf>
    <xf numFmtId="0" fontId="71" fillId="7" borderId="4" xfId="0" applyFont="1" applyFill="1" applyBorder="1" applyAlignment="1">
      <alignment horizontal="center" vertical="center" wrapText="1"/>
    </xf>
    <xf numFmtId="0" fontId="71" fillId="7" borderId="4" xfId="0" applyFont="1" applyFill="1" applyBorder="1" applyAlignment="1">
      <alignment horizontal="left" vertical="center" wrapText="1"/>
    </xf>
    <xf numFmtId="0" fontId="71" fillId="7" borderId="5" xfId="0" applyFont="1" applyFill="1" applyBorder="1" applyAlignment="1">
      <alignment horizontal="center" vertical="center" wrapText="1"/>
    </xf>
    <xf numFmtId="0" fontId="71" fillId="7" borderId="20" xfId="0" applyFont="1" applyFill="1" applyBorder="1" applyAlignment="1">
      <alignment horizontal="center" vertical="center" wrapText="1"/>
    </xf>
    <xf numFmtId="0" fontId="71" fillId="7" borderId="0" xfId="0" applyFont="1" applyFill="1" applyAlignment="1">
      <alignment horizontal="center" vertical="center" wrapText="1"/>
    </xf>
    <xf numFmtId="0" fontId="71" fillId="7" borderId="0" xfId="0" applyFont="1" applyFill="1" applyAlignment="1">
      <alignment horizontal="left" vertical="center" wrapText="1"/>
    </xf>
    <xf numFmtId="0" fontId="71" fillId="7" borderId="30" xfId="0" applyFont="1" applyFill="1" applyBorder="1" applyAlignment="1">
      <alignment horizontal="center" vertical="center" wrapText="1"/>
    </xf>
    <xf numFmtId="14" fontId="73" fillId="7" borderId="11" xfId="48" applyNumberFormat="1" applyFont="1" applyFill="1" applyBorder="1" applyAlignment="1">
      <alignment horizontal="left" wrapText="1"/>
    </xf>
    <xf numFmtId="0" fontId="74" fillId="7" borderId="12" xfId="0" applyFont="1" applyFill="1" applyBorder="1" applyAlignment="1">
      <alignment horizontal="center" vertical="center" wrapText="1"/>
    </xf>
    <xf numFmtId="0" fontId="74" fillId="7" borderId="12" xfId="0" applyFont="1" applyFill="1" applyBorder="1" applyAlignment="1">
      <alignment horizontal="left" vertical="center" wrapText="1"/>
    </xf>
    <xf numFmtId="0" fontId="26" fillId="0" borderId="12" xfId="0" applyFont="1" applyBorder="1" applyAlignment="1">
      <alignment horizontal="right" vertical="center"/>
    </xf>
    <xf numFmtId="164" fontId="25" fillId="46" borderId="12" xfId="46" applyNumberFormat="1" applyFont="1" applyFill="1" applyBorder="1" applyAlignment="1">
      <alignment horizontal="center" vertical="center" wrapText="1"/>
    </xf>
    <xf numFmtId="9" fontId="74" fillId="7" borderId="12" xfId="47" applyFont="1" applyFill="1" applyBorder="1" applyAlignment="1">
      <alignment horizontal="center" vertical="center" wrapText="1"/>
    </xf>
    <xf numFmtId="0" fontId="74" fillId="7" borderId="13" xfId="0" applyFont="1" applyFill="1" applyBorder="1" applyAlignment="1">
      <alignment horizontal="center" vertical="center" wrapText="1"/>
    </xf>
    <xf numFmtId="0" fontId="18" fillId="47" borderId="5" xfId="0" applyFont="1" applyFill="1" applyBorder="1" applyAlignment="1">
      <alignment horizontal="center" vertical="center" wrapText="1"/>
    </xf>
    <xf numFmtId="9" fontId="17" fillId="47" borderId="17" xfId="0" applyNumberFormat="1" applyFont="1" applyFill="1" applyBorder="1" applyAlignment="1">
      <alignment horizontal="center" vertical="center"/>
    </xf>
    <xf numFmtId="9" fontId="17" fillId="47" borderId="25" xfId="47" applyFont="1" applyFill="1" applyBorder="1" applyAlignment="1">
      <alignment horizontal="center" vertical="center" wrapText="1"/>
    </xf>
    <xf numFmtId="164" fontId="17" fillId="47" borderId="25" xfId="0" applyNumberFormat="1" applyFont="1" applyFill="1" applyBorder="1" applyAlignment="1">
      <alignment horizontal="center" vertical="center" wrapText="1"/>
    </xf>
    <xf numFmtId="164" fontId="17" fillId="47" borderId="19" xfId="0" applyNumberFormat="1" applyFont="1" applyFill="1" applyBorder="1" applyAlignment="1">
      <alignment horizontal="center" vertical="center" wrapText="1"/>
    </xf>
    <xf numFmtId="0" fontId="0" fillId="0" borderId="0" xfId="0" applyAlignment="1">
      <alignment horizontal="left"/>
    </xf>
    <xf numFmtId="164" fontId="0" fillId="0" borderId="0" xfId="46" applyNumberFormat="1" applyFont="1" applyAlignment="1">
      <alignment vertical="center"/>
    </xf>
    <xf numFmtId="0" fontId="0" fillId="0" borderId="0" xfId="0" applyAlignment="1">
      <alignment horizontal="center" vertical="center"/>
    </xf>
    <xf numFmtId="9" fontId="0" fillId="0" borderId="0" xfId="47" applyFont="1" applyAlignment="1">
      <alignment horizontal="center" vertical="center"/>
    </xf>
    <xf numFmtId="8" fontId="0" fillId="0" borderId="0" xfId="0" applyNumberFormat="1"/>
    <xf numFmtId="44" fontId="0" fillId="0" borderId="0" xfId="46" applyFont="1"/>
    <xf numFmtId="0" fontId="39" fillId="14" borderId="1" xfId="0" applyFont="1" applyFill="1" applyBorder="1"/>
    <xf numFmtId="0" fontId="39" fillId="14" borderId="2" xfId="0" applyFont="1" applyFill="1" applyBorder="1"/>
    <xf numFmtId="164" fontId="39" fillId="14" borderId="2" xfId="46" applyNumberFormat="1" applyFont="1" applyFill="1" applyBorder="1" applyAlignment="1">
      <alignment vertical="center"/>
    </xf>
    <xf numFmtId="9" fontId="39" fillId="14" borderId="2" xfId="47" applyFont="1" applyFill="1" applyBorder="1" applyAlignment="1">
      <alignment horizontal="center" vertical="center"/>
    </xf>
    <xf numFmtId="0" fontId="39" fillId="14" borderId="2" xfId="0" applyFont="1" applyFill="1" applyBorder="1" applyAlignment="1">
      <alignment horizontal="center" vertical="center"/>
    </xf>
    <xf numFmtId="0" fontId="39" fillId="14" borderId="35" xfId="0" applyFont="1" applyFill="1" applyBorder="1" applyAlignment="1">
      <alignment horizontal="center" vertical="center"/>
    </xf>
    <xf numFmtId="0" fontId="39" fillId="14" borderId="36" xfId="0" applyFont="1" applyFill="1" applyBorder="1"/>
    <xf numFmtId="0" fontId="39" fillId="0" borderId="0" xfId="0" applyFont="1"/>
    <xf numFmtId="0" fontId="39" fillId="14" borderId="63" xfId="0" applyFont="1" applyFill="1" applyBorder="1"/>
    <xf numFmtId="0" fontId="1" fillId="0" borderId="1" xfId="0" applyFont="1" applyBorder="1" applyProtection="1">
      <protection locked="0"/>
    </xf>
    <xf numFmtId="0" fontId="1" fillId="48" borderId="1" xfId="0" applyFont="1" applyFill="1" applyBorder="1" applyProtection="1">
      <protection locked="0"/>
    </xf>
    <xf numFmtId="0" fontId="1" fillId="48" borderId="1" xfId="0" applyFont="1" applyFill="1" applyBorder="1" applyAlignment="1" applyProtection="1">
      <alignment horizontal="left"/>
      <protection locked="0"/>
    </xf>
    <xf numFmtId="164" fontId="1" fillId="0" borderId="1" xfId="46" applyNumberFormat="1" applyFont="1" applyFill="1" applyBorder="1" applyAlignment="1">
      <alignment vertical="center"/>
    </xf>
    <xf numFmtId="9" fontId="1" fillId="0" borderId="1" xfId="47"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7" xfId="0" applyFont="1" applyBorder="1" applyProtection="1">
      <protection locked="0"/>
    </xf>
    <xf numFmtId="8" fontId="1" fillId="0" borderId="1" xfId="0" applyNumberFormat="1" applyFont="1" applyBorder="1" applyAlignment="1" applyProtection="1">
      <alignment horizontal="center" vertical="center"/>
      <protection locked="0"/>
    </xf>
    <xf numFmtId="0" fontId="3" fillId="4" borderId="14" xfId="0" applyFont="1" applyFill="1" applyBorder="1" applyAlignment="1">
      <alignment horizontal="center"/>
    </xf>
    <xf numFmtId="0" fontId="3" fillId="4" borderId="15" xfId="0" applyFont="1" applyFill="1" applyBorder="1" applyAlignment="1">
      <alignment horizontal="center"/>
    </xf>
    <xf numFmtId="0" fontId="3" fillId="4" borderId="16" xfId="0" applyFont="1" applyFill="1" applyBorder="1" applyAlignment="1">
      <alignment horizontal="center"/>
    </xf>
    <xf numFmtId="0" fontId="4" fillId="5" borderId="3" xfId="0" applyFont="1" applyFill="1" applyBorder="1" applyAlignment="1">
      <alignment horizontal="center"/>
    </xf>
    <xf numFmtId="0" fontId="4" fillId="5" borderId="4" xfId="0" applyFont="1" applyFill="1" applyBorder="1" applyAlignment="1">
      <alignment horizontal="center"/>
    </xf>
    <xf numFmtId="0" fontId="4" fillId="5" borderId="5" xfId="0" applyFont="1" applyFill="1" applyBorder="1" applyAlignment="1">
      <alignment horizontal="center"/>
    </xf>
    <xf numFmtId="0" fontId="4" fillId="6" borderId="3" xfId="0" applyFont="1" applyFill="1" applyBorder="1" applyAlignment="1">
      <alignment horizontal="center"/>
    </xf>
    <xf numFmtId="0" fontId="4" fillId="6" borderId="4" xfId="0" applyFont="1" applyFill="1" applyBorder="1" applyAlignment="1">
      <alignment horizontal="center"/>
    </xf>
    <xf numFmtId="0" fontId="4" fillId="6" borderId="5" xfId="0" applyFont="1" applyFill="1" applyBorder="1" applyAlignment="1">
      <alignment horizontal="center"/>
    </xf>
    <xf numFmtId="0" fontId="3" fillId="3" borderId="14" xfId="0" applyFont="1" applyFill="1" applyBorder="1" applyAlignment="1">
      <alignment horizontal="center"/>
    </xf>
    <xf numFmtId="0" fontId="3" fillId="3" borderId="15" xfId="0" applyFont="1" applyFill="1" applyBorder="1" applyAlignment="1">
      <alignment horizontal="center"/>
    </xf>
    <xf numFmtId="0" fontId="3" fillId="3" borderId="16" xfId="0" applyFont="1" applyFill="1" applyBorder="1" applyAlignment="1">
      <alignment horizontal="center"/>
    </xf>
    <xf numFmtId="0" fontId="77" fillId="0" borderId="20" xfId="0" applyFont="1" applyBorder="1" applyAlignment="1">
      <alignment horizontal="left" vertical="top" wrapText="1"/>
    </xf>
    <xf numFmtId="0" fontId="77" fillId="0" borderId="0" xfId="0" applyFont="1" applyAlignment="1">
      <alignment horizontal="left" vertical="top" wrapText="1"/>
    </xf>
    <xf numFmtId="0" fontId="77" fillId="0" borderId="30" xfId="0" applyFont="1" applyBorder="1" applyAlignment="1">
      <alignment horizontal="left" vertical="top" wrapText="1"/>
    </xf>
    <xf numFmtId="0" fontId="25" fillId="47" borderId="64" xfId="0" applyFont="1" applyFill="1" applyBorder="1" applyAlignment="1">
      <alignment horizontal="center" vertical="center" wrapText="1"/>
    </xf>
    <xf numFmtId="0" fontId="71" fillId="0" borderId="66" xfId="0" applyFont="1" applyBorder="1" applyAlignment="1">
      <alignment horizontal="center" vertical="center" wrapText="1"/>
    </xf>
    <xf numFmtId="0" fontId="25" fillId="47" borderId="65" xfId="0" applyFont="1" applyFill="1" applyBorder="1" applyAlignment="1">
      <alignment horizontal="center" vertical="center" wrapText="1"/>
    </xf>
    <xf numFmtId="0" fontId="25" fillId="47" borderId="67" xfId="0" applyFont="1" applyFill="1" applyBorder="1" applyAlignment="1">
      <alignment horizontal="center" vertical="center" wrapText="1"/>
    </xf>
    <xf numFmtId="0" fontId="18" fillId="47" borderId="65" xfId="0" applyFont="1" applyFill="1" applyBorder="1" applyAlignment="1">
      <alignment horizontal="center" vertical="center" wrapText="1"/>
    </xf>
    <xf numFmtId="0" fontId="18" fillId="47" borderId="67" xfId="0" applyFont="1" applyFill="1" applyBorder="1" applyAlignment="1">
      <alignment horizontal="center" vertical="center" wrapText="1"/>
    </xf>
    <xf numFmtId="164" fontId="17" fillId="47" borderId="65" xfId="46" applyNumberFormat="1" applyFont="1" applyFill="1" applyBorder="1" applyAlignment="1">
      <alignment horizontal="center" vertical="center" wrapText="1"/>
    </xf>
    <xf numFmtId="164" fontId="17" fillId="47" borderId="67" xfId="46" applyNumberFormat="1" applyFont="1" applyFill="1" applyBorder="1" applyAlignment="1">
      <alignment horizontal="center" vertical="center" wrapText="1"/>
    </xf>
    <xf numFmtId="0" fontId="18" fillId="47" borderId="17" xfId="0" applyFont="1" applyFill="1" applyBorder="1" applyAlignment="1">
      <alignment horizontal="center" vertical="center" wrapText="1"/>
    </xf>
    <xf numFmtId="0" fontId="18" fillId="47" borderId="18" xfId="0" applyFont="1" applyFill="1" applyBorder="1" applyAlignment="1">
      <alignment horizontal="center" vertical="center" wrapText="1"/>
    </xf>
    <xf numFmtId="0" fontId="18" fillId="47" borderId="19" xfId="0" applyFont="1" applyFill="1" applyBorder="1" applyAlignment="1">
      <alignment horizontal="center" vertical="center" wrapText="1"/>
    </xf>
    <xf numFmtId="0" fontId="18" fillId="47" borderId="5" xfId="0" applyFont="1" applyFill="1" applyBorder="1" applyAlignment="1">
      <alignment horizontal="center" vertical="center" wrapText="1"/>
    </xf>
    <xf numFmtId="0" fontId="18" fillId="47" borderId="13" xfId="0" applyFont="1" applyFill="1" applyBorder="1" applyAlignment="1">
      <alignment horizontal="center" vertical="center" wrapText="1"/>
    </xf>
    <xf numFmtId="0" fontId="40" fillId="0" borderId="54" xfId="0" applyFont="1" applyBorder="1" applyAlignment="1">
      <alignment horizontal="center" vertical="center"/>
    </xf>
    <xf numFmtId="0" fontId="40" fillId="0" borderId="55" xfId="0" applyFont="1" applyBorder="1" applyAlignment="1">
      <alignment horizontal="center" vertical="center"/>
    </xf>
    <xf numFmtId="0" fontId="40" fillId="0" borderId="57" xfId="0" applyFont="1" applyBorder="1" applyAlignment="1">
      <alignment horizontal="center" vertical="center"/>
    </xf>
    <xf numFmtId="0" fontId="40" fillId="0" borderId="40" xfId="0" applyFont="1" applyBorder="1" applyAlignment="1">
      <alignment horizontal="center" vertical="center"/>
    </xf>
    <xf numFmtId="0" fontId="40" fillId="0" borderId="58" xfId="0" applyFont="1" applyBorder="1" applyAlignment="1">
      <alignment horizontal="center" vertical="center"/>
    </xf>
    <xf numFmtId="0" fontId="40" fillId="0" borderId="59" xfId="0" applyFont="1" applyBorder="1" applyAlignment="1">
      <alignment horizontal="center" vertical="center"/>
    </xf>
    <xf numFmtId="14" fontId="41" fillId="0" borderId="56" xfId="0" applyNumberFormat="1" applyFont="1" applyBorder="1" applyAlignment="1">
      <alignment horizontal="center" vertical="center"/>
    </xf>
    <xf numFmtId="14" fontId="41" fillId="0" borderId="35" xfId="0" applyNumberFormat="1" applyFont="1" applyBorder="1" applyAlignment="1">
      <alignment horizontal="center" vertical="center"/>
    </xf>
    <xf numFmtId="14" fontId="41" fillId="0" borderId="36" xfId="0" applyNumberFormat="1" applyFont="1" applyBorder="1" applyAlignment="1">
      <alignment horizontal="center" vertical="center"/>
    </xf>
    <xf numFmtId="166" fontId="41" fillId="0" borderId="37" xfId="0" applyNumberFormat="1" applyFont="1" applyBorder="1" applyAlignment="1">
      <alignment horizontal="center" vertical="center" wrapText="1"/>
    </xf>
    <xf numFmtId="166" fontId="41" fillId="0" borderId="60" xfId="0" applyNumberFormat="1" applyFont="1" applyBorder="1" applyAlignment="1">
      <alignment horizontal="center" vertical="center" wrapText="1"/>
    </xf>
    <xf numFmtId="0" fontId="41" fillId="0" borderId="1"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7" xfId="0" applyFont="1" applyBorder="1" applyAlignment="1">
      <alignment horizontal="center" vertical="center" wrapText="1"/>
    </xf>
    <xf numFmtId="0" fontId="41" fillId="0" borderId="10" xfId="0" applyFont="1" applyBorder="1" applyAlignment="1">
      <alignment horizontal="center" vertical="center" wrapText="1"/>
    </xf>
    <xf numFmtId="0" fontId="25" fillId="0" borderId="0" xfId="0" applyFont="1" applyAlignment="1">
      <alignment horizontal="left" vertical="center"/>
    </xf>
  </cellXfs>
  <cellStyles count="49">
    <cellStyle name="20% - Accent1" xfId="19" builtinId="30" customBuiltin="1"/>
    <cellStyle name="20% - Accent2" xfId="22" builtinId="34" customBuiltin="1"/>
    <cellStyle name="20% - Accent3" xfId="25" builtinId="38" customBuiltin="1"/>
    <cellStyle name="20% - Accent4" xfId="28" builtinId="42" customBuiltin="1"/>
    <cellStyle name="20% - Accent5" xfId="31" builtinId="46" customBuiltin="1"/>
    <cellStyle name="20% - Accent6" xfId="34" builtinId="50" customBuiltin="1"/>
    <cellStyle name="40% - Accent1" xfId="20" builtinId="31" customBuiltin="1"/>
    <cellStyle name="40% - Accent2" xfId="23" builtinId="35" customBuiltin="1"/>
    <cellStyle name="40% - Accent3" xfId="26" builtinId="39" customBuiltin="1"/>
    <cellStyle name="40% - Accent4" xfId="29" builtinId="43" customBuiltin="1"/>
    <cellStyle name="40% - Accent5" xfId="32" builtinId="47" customBuiltin="1"/>
    <cellStyle name="40% - Accent6" xfId="35" builtinId="51" customBuiltin="1"/>
    <cellStyle name="60% - Accent1 2" xfId="37" xr:uid="{CD02A5CA-CC81-40F0-AB95-6274D91BF1C8}"/>
    <cellStyle name="60% - Accent2 2" xfId="38" xr:uid="{A71DD20E-A070-469A-90BF-8CB72176007F}"/>
    <cellStyle name="60% - Accent3 2" xfId="39" xr:uid="{64EE04EA-3D13-492E-B013-2007F75782BD}"/>
    <cellStyle name="60% - Accent4 2" xfId="40" xr:uid="{3F0C0364-6C09-46D1-BDE5-33604272ADC1}"/>
    <cellStyle name="60% - Accent5 2" xfId="41" xr:uid="{FFCDA4D6-A9EA-41F3-A7A2-32A763BE98E6}"/>
    <cellStyle name="60% - Accent6 2" xfId="42" xr:uid="{79B1D237-36C0-4F23-BCC3-0DC475392858}"/>
    <cellStyle name="Accent1" xfId="18" builtinId="29" customBuiltin="1"/>
    <cellStyle name="Accent2" xfId="21" builtinId="33" customBuiltin="1"/>
    <cellStyle name="Accent3" xfId="24" builtinId="37" customBuiltin="1"/>
    <cellStyle name="Accent4" xfId="27" builtinId="41" customBuiltin="1"/>
    <cellStyle name="Accent5" xfId="30" builtinId="45" customBuiltin="1"/>
    <cellStyle name="Accent6" xfId="33" builtinId="49" customBuiltin="1"/>
    <cellStyle name="Bad" xfId="8" builtinId="27" customBuiltin="1"/>
    <cellStyle name="Calculation" xfId="11" builtinId="22" customBuiltin="1"/>
    <cellStyle name="Check Cell" xfId="13" builtinId="23" customBuiltin="1"/>
    <cellStyle name="Comma 2" xfId="43" xr:uid="{D0706BB2-6090-4D41-8006-6E6221A74F7A}"/>
    <cellStyle name="Comma 3" xfId="45" xr:uid="{3434ACE8-B706-48A5-A517-34ABB1D765BD}"/>
    <cellStyle name="Currency" xfId="46" builtinId="4"/>
    <cellStyle name="Explanatory Text" xfId="16"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9" builtinId="20" customBuiltin="1"/>
    <cellStyle name="Linked Cell" xfId="12" builtinId="24" customBuiltin="1"/>
    <cellStyle name="Neutral 2" xfId="36" xr:uid="{3A7B276D-09CD-4A9E-9AAF-74DD818A19E0}"/>
    <cellStyle name="Normal" xfId="0" builtinId="0"/>
    <cellStyle name="Normal 2" xfId="1" xr:uid="{00000000-0005-0000-0000-000001000000}"/>
    <cellStyle name="Normal 3" xfId="44" xr:uid="{54A5C2B2-76C5-449A-A3C9-FDF2C6C03FC1}"/>
    <cellStyle name="Normal_2006 CAP Central Regional Contract &amp; Deadlines" xfId="48" xr:uid="{DFE374D2-2634-4964-983A-C293F6E64F38}"/>
    <cellStyle name="Note" xfId="15" builtinId="10" customBuiltin="1"/>
    <cellStyle name="Output" xfId="10" builtinId="21" customBuiltin="1"/>
    <cellStyle name="Percent" xfId="47" builtinId="5"/>
    <cellStyle name="Title" xfId="2"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704388</xdr:colOff>
      <xdr:row>3</xdr:row>
      <xdr:rowOff>120015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04388" cy="5486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47625</xdr:rowOff>
    </xdr:from>
    <xdr:to>
      <xdr:col>1</xdr:col>
      <xdr:colOff>434340</xdr:colOff>
      <xdr:row>2</xdr:row>
      <xdr:rowOff>227330</xdr:rowOff>
    </xdr:to>
    <xdr:pic>
      <xdr:nvPicPr>
        <xdr:cNvPr id="2" name="Picture 1">
          <a:extLst>
            <a:ext uri="{FF2B5EF4-FFF2-40B4-BE49-F238E27FC236}">
              <a16:creationId xmlns:a16="http://schemas.microsoft.com/office/drawing/2014/main" id="{64DFDE27-B59F-4ABF-B8F1-7686962F6BE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80975"/>
          <a:ext cx="1162050" cy="8883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14</xdr:col>
      <xdr:colOff>265602</xdr:colOff>
      <xdr:row>23</xdr:row>
      <xdr:rowOff>170788</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19050" y="0"/>
          <a:ext cx="8780952" cy="5295238"/>
        </a:xfrm>
        <a:prstGeom prst="rect">
          <a:avLst/>
        </a:prstGeom>
      </xdr:spPr>
    </xdr:pic>
    <xdr:clientData/>
  </xdr:twoCellAnchor>
  <xdr:twoCellAnchor editAs="oneCell">
    <xdr:from>
      <xdr:col>10</xdr:col>
      <xdr:colOff>238125</xdr:colOff>
      <xdr:row>14</xdr:row>
      <xdr:rowOff>57150</xdr:rowOff>
    </xdr:from>
    <xdr:to>
      <xdr:col>14</xdr:col>
      <xdr:colOff>104487</xdr:colOff>
      <xdr:row>23</xdr:row>
      <xdr:rowOff>56936</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stretch>
          <a:fillRect/>
        </a:stretch>
      </xdr:blipFill>
      <xdr:spPr>
        <a:xfrm>
          <a:off x="6334125" y="3467100"/>
          <a:ext cx="2304762" cy="1714286"/>
        </a:xfrm>
        <a:prstGeom prst="rect">
          <a:avLst/>
        </a:prstGeom>
      </xdr:spPr>
    </xdr:pic>
    <xdr:clientData/>
  </xdr:twoCellAnchor>
  <xdr:twoCellAnchor editAs="oneCell">
    <xdr:from>
      <xdr:col>11</xdr:col>
      <xdr:colOff>85725</xdr:colOff>
      <xdr:row>5</xdr:row>
      <xdr:rowOff>180975</xdr:rowOff>
    </xdr:from>
    <xdr:to>
      <xdr:col>13</xdr:col>
      <xdr:colOff>409575</xdr:colOff>
      <xdr:row>14</xdr:row>
      <xdr:rowOff>9525</xdr:rowOff>
    </xdr:to>
    <xdr:pic>
      <xdr:nvPicPr>
        <xdr:cNvPr id="4" name="Picture 3" descr="Kraft Crinkle Cut Fill">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791325" y="1876425"/>
          <a:ext cx="1543050" cy="1543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arah.gordon\AppData\Local\Microsoft\Windows\INetCache\Content.Outlook\O4U7JBOO\Copy%20of%20Core%20Set%20Promo%20Planner%20Template%20-%20Revised-MGO%20Edits%205.24.23.xlsx" TargetMode="External"/><Relationship Id="rId1" Type="http://schemas.openxmlformats.org/officeDocument/2006/relationships/externalLinkPath" Target="file:///C:\Users\sarah.gordon\AppData\Local\Microsoft\Windows\INetCache\Content.Outlook\O4U7JBOO\Copy%20of%20Core%20Set%20Promo%20Planner%20Template%20-%20Revised-MGO%20Edits%205.24.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Sheet2"/>
    </sheetNames>
    <sheetDataSet>
      <sheetData sheetId="0"/>
      <sheetData sheetId="1">
        <row r="2">
          <cell r="B2">
            <v>19950</v>
          </cell>
        </row>
        <row r="3">
          <cell r="B3">
            <v>11025</v>
          </cell>
        </row>
        <row r="4">
          <cell r="B4">
            <v>7875</v>
          </cell>
        </row>
        <row r="5">
          <cell r="B5">
            <v>6825</v>
          </cell>
        </row>
        <row r="6">
          <cell r="B6">
            <v>5250</v>
          </cell>
        </row>
        <row r="7">
          <cell r="B7">
            <v>2625</v>
          </cell>
        </row>
        <row r="8">
          <cell r="B8">
            <v>24150</v>
          </cell>
        </row>
        <row r="9">
          <cell r="B9">
            <v>15225</v>
          </cell>
        </row>
        <row r="10">
          <cell r="B10">
            <v>12075</v>
          </cell>
        </row>
        <row r="11">
          <cell r="B11">
            <v>11025</v>
          </cell>
        </row>
        <row r="12">
          <cell r="B12">
            <v>3937.5</v>
          </cell>
        </row>
        <row r="13">
          <cell r="B13">
            <v>3150</v>
          </cell>
        </row>
        <row r="14">
          <cell r="B14">
            <v>1575</v>
          </cell>
        </row>
        <row r="15">
          <cell r="B15">
            <v>1312.5</v>
          </cell>
        </row>
        <row r="16">
          <cell r="B16">
            <v>1050</v>
          </cell>
        </row>
        <row r="17">
          <cell r="B17">
            <v>525</v>
          </cell>
        </row>
        <row r="18">
          <cell r="B18">
            <v>4500</v>
          </cell>
        </row>
        <row r="19">
          <cell r="B19">
            <v>3000</v>
          </cell>
        </row>
        <row r="20">
          <cell r="B20">
            <v>1500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47"/>
  <sheetViews>
    <sheetView workbookViewId="0">
      <selection activeCell="A3" sqref="A3"/>
    </sheetView>
  </sheetViews>
  <sheetFormatPr defaultColWidth="9.28515625" defaultRowHeight="11.25"/>
  <cols>
    <col min="1" max="1" width="30" style="1" bestFit="1" customWidth="1"/>
    <col min="2" max="4" width="30" style="1" customWidth="1"/>
    <col min="5" max="5" width="9" style="5" bestFit="1" customWidth="1"/>
    <col min="6" max="6" width="16.7109375" style="6" bestFit="1" customWidth="1"/>
    <col min="7" max="7" width="7.7109375" style="1" bestFit="1" customWidth="1"/>
    <col min="8" max="8" width="15.5703125" style="1" bestFit="1" customWidth="1"/>
    <col min="9" max="9" width="15.42578125" style="1" bestFit="1" customWidth="1"/>
    <col min="10" max="10" width="17.5703125" style="1" bestFit="1" customWidth="1"/>
    <col min="11" max="11" width="12.7109375" style="1" bestFit="1" customWidth="1"/>
    <col min="12" max="12" width="8.7109375" style="1" bestFit="1" customWidth="1"/>
    <col min="13" max="16384" width="9.28515625" style="1"/>
  </cols>
  <sheetData>
    <row r="1" spans="1:12">
      <c r="B1" s="9" t="s">
        <v>19</v>
      </c>
    </row>
    <row r="2" spans="1:12">
      <c r="B2" s="9" t="s">
        <v>20</v>
      </c>
    </row>
    <row r="3" spans="1:12">
      <c r="B3" s="9" t="s">
        <v>21</v>
      </c>
    </row>
    <row r="4" spans="1:12" ht="12" thickBot="1">
      <c r="B4" s="9" t="s">
        <v>22</v>
      </c>
    </row>
    <row r="5" spans="1:12" ht="12.75">
      <c r="A5" s="305" t="s">
        <v>6</v>
      </c>
      <c r="B5" s="306"/>
      <c r="C5" s="306"/>
      <c r="D5" s="306"/>
      <c r="E5" s="306"/>
      <c r="F5" s="306"/>
      <c r="G5" s="306"/>
      <c r="H5" s="306"/>
      <c r="I5" s="306"/>
      <c r="J5" s="306"/>
      <c r="K5" s="306"/>
      <c r="L5" s="307"/>
    </row>
    <row r="6" spans="1:12">
      <c r="A6" s="311" t="s">
        <v>7</v>
      </c>
      <c r="B6" s="312"/>
      <c r="C6" s="312"/>
      <c r="D6" s="312"/>
      <c r="E6" s="312"/>
      <c r="F6" s="312"/>
      <c r="G6" s="312"/>
      <c r="H6" s="312"/>
      <c r="I6" s="312"/>
      <c r="J6" s="312"/>
      <c r="K6" s="312"/>
      <c r="L6" s="313"/>
    </row>
    <row r="7" spans="1:12" s="2" customFormat="1" ht="12" thickBot="1">
      <c r="A7" s="10" t="s">
        <v>0</v>
      </c>
      <c r="B7" s="11" t="s">
        <v>1</v>
      </c>
      <c r="C7" s="12" t="s">
        <v>2</v>
      </c>
      <c r="D7" s="11" t="s">
        <v>3</v>
      </c>
      <c r="E7" s="13" t="s">
        <v>8</v>
      </c>
      <c r="F7" s="14" t="s">
        <v>9</v>
      </c>
      <c r="G7" s="11" t="s">
        <v>10</v>
      </c>
      <c r="H7" s="14" t="s">
        <v>11</v>
      </c>
      <c r="I7" s="11" t="s">
        <v>12</v>
      </c>
      <c r="J7" s="11" t="s">
        <v>13</v>
      </c>
      <c r="K7" s="11" t="s">
        <v>15</v>
      </c>
      <c r="L7" s="15" t="s">
        <v>16</v>
      </c>
    </row>
    <row r="8" spans="1:12">
      <c r="B8" s="9" t="s">
        <v>17</v>
      </c>
      <c r="C8" s="9" t="s">
        <v>17</v>
      </c>
      <c r="D8" s="9" t="s">
        <v>17</v>
      </c>
    </row>
    <row r="17" spans="1:12" ht="12" thickBot="1"/>
    <row r="18" spans="1:12" ht="12.75">
      <c r="A18" s="305" t="s">
        <v>6</v>
      </c>
      <c r="B18" s="306"/>
      <c r="C18" s="306"/>
      <c r="D18" s="306"/>
      <c r="E18" s="306"/>
      <c r="F18" s="306"/>
      <c r="G18" s="306"/>
      <c r="H18" s="306"/>
      <c r="I18" s="306"/>
      <c r="J18" s="306"/>
      <c r="K18" s="306"/>
      <c r="L18" s="307"/>
    </row>
    <row r="19" spans="1:12">
      <c r="A19" s="302" t="s">
        <v>14</v>
      </c>
      <c r="B19" s="303"/>
      <c r="C19" s="303"/>
      <c r="D19" s="303"/>
      <c r="E19" s="303"/>
      <c r="F19" s="303"/>
      <c r="G19" s="303"/>
      <c r="H19" s="303"/>
      <c r="I19" s="303"/>
      <c r="J19" s="303"/>
      <c r="K19" s="303"/>
      <c r="L19" s="304"/>
    </row>
    <row r="20" spans="1:12" ht="12" thickBot="1">
      <c r="A20" s="10" t="s">
        <v>0</v>
      </c>
      <c r="B20" s="11" t="s">
        <v>1</v>
      </c>
      <c r="C20" s="12" t="s">
        <v>2</v>
      </c>
      <c r="D20" s="11" t="s">
        <v>3</v>
      </c>
      <c r="E20" s="13" t="s">
        <v>8</v>
      </c>
      <c r="F20" s="14" t="s">
        <v>9</v>
      </c>
      <c r="G20" s="11" t="s">
        <v>10</v>
      </c>
      <c r="H20" s="14" t="s">
        <v>11</v>
      </c>
      <c r="I20" s="11" t="s">
        <v>12</v>
      </c>
      <c r="J20" s="11" t="s">
        <v>13</v>
      </c>
      <c r="K20" s="11" t="s">
        <v>15</v>
      </c>
      <c r="L20" s="15" t="s">
        <v>16</v>
      </c>
    </row>
    <row r="21" spans="1:12">
      <c r="B21" s="9" t="s">
        <v>17</v>
      </c>
      <c r="C21" s="9" t="s">
        <v>17</v>
      </c>
      <c r="D21" s="9" t="s">
        <v>17</v>
      </c>
    </row>
    <row r="30" spans="1:12" ht="12" thickBot="1"/>
    <row r="31" spans="1:12" ht="12.75">
      <c r="A31" s="308" t="s">
        <v>18</v>
      </c>
      <c r="B31" s="309"/>
      <c r="C31" s="309"/>
      <c r="D31" s="309"/>
      <c r="E31" s="309"/>
      <c r="F31" s="309"/>
      <c r="G31" s="309"/>
      <c r="H31" s="309"/>
      <c r="I31" s="309"/>
      <c r="J31" s="309"/>
      <c r="K31" s="309"/>
      <c r="L31" s="310"/>
    </row>
    <row r="32" spans="1:12">
      <c r="A32" s="311" t="s">
        <v>7</v>
      </c>
      <c r="B32" s="312"/>
      <c r="C32" s="312"/>
      <c r="D32" s="312"/>
      <c r="E32" s="312"/>
      <c r="F32" s="312"/>
      <c r="G32" s="312"/>
      <c r="H32" s="312"/>
      <c r="I32" s="312"/>
      <c r="J32" s="312"/>
      <c r="K32" s="312"/>
      <c r="L32" s="313"/>
    </row>
    <row r="33" spans="1:12" ht="12" thickBot="1">
      <c r="A33" s="10" t="s">
        <v>0</v>
      </c>
      <c r="B33" s="11" t="s">
        <v>1</v>
      </c>
      <c r="C33" s="12" t="s">
        <v>2</v>
      </c>
      <c r="D33" s="11" t="s">
        <v>3</v>
      </c>
      <c r="E33" s="13" t="s">
        <v>8</v>
      </c>
      <c r="F33" s="14" t="s">
        <v>9</v>
      </c>
      <c r="G33" s="11" t="s">
        <v>10</v>
      </c>
      <c r="H33" s="14" t="s">
        <v>11</v>
      </c>
      <c r="I33" s="11" t="s">
        <v>12</v>
      </c>
      <c r="J33" s="11" t="s">
        <v>13</v>
      </c>
      <c r="K33" s="11" t="s">
        <v>15</v>
      </c>
      <c r="L33" s="15" t="s">
        <v>16</v>
      </c>
    </row>
    <row r="34" spans="1:12">
      <c r="B34" s="9" t="s">
        <v>17</v>
      </c>
      <c r="C34" s="9" t="s">
        <v>17</v>
      </c>
      <c r="D34" s="9" t="s">
        <v>17</v>
      </c>
    </row>
    <row r="43" spans="1:12" ht="12" thickBot="1"/>
    <row r="44" spans="1:12" ht="12.75">
      <c r="A44" s="308" t="s">
        <v>18</v>
      </c>
      <c r="B44" s="309"/>
      <c r="C44" s="309"/>
      <c r="D44" s="309"/>
      <c r="E44" s="309"/>
      <c r="F44" s="309"/>
      <c r="G44" s="309"/>
      <c r="H44" s="309"/>
      <c r="I44" s="309"/>
      <c r="J44" s="309"/>
      <c r="K44" s="309"/>
      <c r="L44" s="310"/>
    </row>
    <row r="45" spans="1:12">
      <c r="A45" s="302" t="s">
        <v>14</v>
      </c>
      <c r="B45" s="303"/>
      <c r="C45" s="303"/>
      <c r="D45" s="303"/>
      <c r="E45" s="303"/>
      <c r="F45" s="303"/>
      <c r="G45" s="303"/>
      <c r="H45" s="303"/>
      <c r="I45" s="303"/>
      <c r="J45" s="303"/>
      <c r="K45" s="303"/>
      <c r="L45" s="304"/>
    </row>
    <row r="46" spans="1:12">
      <c r="A46" s="16" t="s">
        <v>0</v>
      </c>
      <c r="B46" s="3" t="s">
        <v>1</v>
      </c>
      <c r="C46" s="4" t="s">
        <v>2</v>
      </c>
      <c r="D46" s="3" t="s">
        <v>3</v>
      </c>
      <c r="E46" s="7" t="s">
        <v>8</v>
      </c>
      <c r="F46" s="8" t="s">
        <v>9</v>
      </c>
      <c r="G46" s="3" t="s">
        <v>10</v>
      </c>
      <c r="H46" s="8" t="s">
        <v>11</v>
      </c>
      <c r="I46" s="3" t="s">
        <v>12</v>
      </c>
      <c r="J46" s="3" t="s">
        <v>13</v>
      </c>
      <c r="K46" s="3" t="s">
        <v>15</v>
      </c>
      <c r="L46" s="17" t="s">
        <v>16</v>
      </c>
    </row>
    <row r="47" spans="1:12" ht="12" thickBot="1">
      <c r="A47" s="18"/>
      <c r="B47" s="19" t="s">
        <v>17</v>
      </c>
      <c r="C47" s="19" t="s">
        <v>17</v>
      </c>
      <c r="D47" s="19" t="s">
        <v>17</v>
      </c>
      <c r="E47" s="20"/>
      <c r="F47" s="21"/>
      <c r="G47" s="22"/>
      <c r="H47" s="22"/>
      <c r="I47" s="22"/>
      <c r="J47" s="22"/>
      <c r="K47" s="22"/>
      <c r="L47" s="23"/>
    </row>
  </sheetData>
  <mergeCells count="8">
    <mergeCell ref="A45:L45"/>
    <mergeCell ref="A5:L5"/>
    <mergeCell ref="A18:L18"/>
    <mergeCell ref="A31:L31"/>
    <mergeCell ref="A44:L44"/>
    <mergeCell ref="A19:L19"/>
    <mergeCell ref="A6:L6"/>
    <mergeCell ref="A32:L32"/>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9"/>
  <sheetViews>
    <sheetView workbookViewId="0">
      <selection activeCell="A15" sqref="A15"/>
    </sheetView>
  </sheetViews>
  <sheetFormatPr defaultRowHeight="15"/>
  <sheetData>
    <row r="1" spans="1:1">
      <c r="A1" t="s">
        <v>33</v>
      </c>
    </row>
    <row r="2" spans="1:1">
      <c r="A2" t="s">
        <v>32</v>
      </c>
    </row>
    <row r="4" spans="1:1">
      <c r="A4" t="s">
        <v>34</v>
      </c>
    </row>
    <row r="5" spans="1:1">
      <c r="A5" t="s">
        <v>35</v>
      </c>
    </row>
    <row r="6" spans="1:1">
      <c r="A6" t="s">
        <v>36</v>
      </c>
    </row>
    <row r="8" spans="1:1">
      <c r="A8" t="s">
        <v>40</v>
      </c>
    </row>
    <row r="9" spans="1:1">
      <c r="A9" t="s">
        <v>41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9C40D-B990-4345-BA39-0DF08C345569}">
  <dimension ref="A1:C27"/>
  <sheetViews>
    <sheetView tabSelected="1" workbookViewId="0"/>
  </sheetViews>
  <sheetFormatPr defaultColWidth="9.28515625" defaultRowHeight="15"/>
  <cols>
    <col min="1" max="1" width="31.7109375" style="118" customWidth="1"/>
    <col min="2" max="2" width="34.42578125" style="118" bestFit="1" customWidth="1"/>
    <col min="3" max="16384" width="9.28515625" style="118"/>
  </cols>
  <sheetData>
    <row r="1" spans="1:1">
      <c r="A1" s="125" t="s">
        <v>811</v>
      </c>
    </row>
    <row r="2" spans="1:1">
      <c r="A2" s="118" t="s">
        <v>926</v>
      </c>
    </row>
    <row r="3" spans="1:1">
      <c r="A3" s="118" t="s">
        <v>813</v>
      </c>
    </row>
    <row r="4" spans="1:1">
      <c r="A4" s="118" t="s">
        <v>814</v>
      </c>
    </row>
    <row r="5" spans="1:1">
      <c r="A5" s="118" t="s">
        <v>810</v>
      </c>
    </row>
    <row r="7" spans="1:1">
      <c r="A7" s="125" t="s">
        <v>809</v>
      </c>
    </row>
    <row r="8" spans="1:1">
      <c r="A8" s="118" t="s">
        <v>808</v>
      </c>
    </row>
    <row r="9" spans="1:1">
      <c r="A9" s="118" t="s">
        <v>807</v>
      </c>
    </row>
    <row r="10" spans="1:1">
      <c r="A10" s="126" t="s">
        <v>806</v>
      </c>
    </row>
    <row r="11" spans="1:1">
      <c r="A11" s="118" t="s">
        <v>805</v>
      </c>
    </row>
    <row r="12" spans="1:1">
      <c r="A12" s="118" t="s">
        <v>804</v>
      </c>
    </row>
    <row r="14" spans="1:1">
      <c r="A14" s="125" t="s">
        <v>803</v>
      </c>
    </row>
    <row r="15" spans="1:1">
      <c r="A15" s="118" t="s">
        <v>802</v>
      </c>
    </row>
    <row r="16" spans="1:1">
      <c r="A16" s="118" t="s">
        <v>801</v>
      </c>
    </row>
    <row r="17" spans="1:3">
      <c r="A17" s="118" t="s">
        <v>800</v>
      </c>
    </row>
    <row r="18" spans="1:3">
      <c r="A18" s="118" t="s">
        <v>799</v>
      </c>
    </row>
    <row r="20" spans="1:3">
      <c r="A20" s="125" t="s">
        <v>798</v>
      </c>
    </row>
    <row r="21" spans="1:3">
      <c r="A21" s="124" t="s">
        <v>812</v>
      </c>
      <c r="B21" s="124"/>
    </row>
    <row r="22" spans="1:3">
      <c r="A22" s="123" t="s">
        <v>797</v>
      </c>
      <c r="B22" s="123" t="s">
        <v>796</v>
      </c>
      <c r="C22" s="120"/>
    </row>
    <row r="23" spans="1:3">
      <c r="A23" s="122" t="s">
        <v>795</v>
      </c>
      <c r="B23" s="121">
        <v>300</v>
      </c>
      <c r="C23" s="120"/>
    </row>
    <row r="24" spans="1:3">
      <c r="A24" s="122" t="s">
        <v>794</v>
      </c>
      <c r="B24" s="121">
        <v>375</v>
      </c>
      <c r="C24" s="120"/>
    </row>
    <row r="25" spans="1:3">
      <c r="A25" s="122" t="s">
        <v>793</v>
      </c>
      <c r="B25" s="121">
        <v>450</v>
      </c>
      <c r="C25" s="120"/>
    </row>
    <row r="26" spans="1:3">
      <c r="A26" s="122" t="s">
        <v>792</v>
      </c>
      <c r="B26" s="121">
        <v>525</v>
      </c>
      <c r="C26" s="120"/>
    </row>
    <row r="27" spans="1:3">
      <c r="A27" s="119"/>
      <c r="B27" s="119"/>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F407D-75CB-4378-B353-824CBD8FC16B}">
  <sheetPr>
    <pageSetUpPr fitToPage="1"/>
  </sheetPr>
  <dimension ref="A1:AG38"/>
  <sheetViews>
    <sheetView zoomScaleNormal="100" workbookViewId="0">
      <selection activeCell="A15" sqref="A15"/>
    </sheetView>
  </sheetViews>
  <sheetFormatPr defaultColWidth="8.7109375" defaultRowHeight="15"/>
  <cols>
    <col min="1" max="1" width="32.28515625" style="24" customWidth="1"/>
    <col min="2" max="2" width="11.7109375" style="24" customWidth="1"/>
    <col min="3" max="3" width="19.42578125" style="24" customWidth="1"/>
    <col min="4" max="5" width="11.7109375" style="24" customWidth="1"/>
    <col min="6" max="6" width="28.7109375" style="24" customWidth="1"/>
    <col min="7" max="7" width="26.7109375" style="24" customWidth="1"/>
    <col min="8" max="11" width="11.7109375" style="24" customWidth="1"/>
    <col min="12" max="12" width="15.7109375" style="24" customWidth="1"/>
    <col min="13" max="13" width="26.28515625" style="24" customWidth="1"/>
    <col min="14" max="14" width="19.7109375" style="24" customWidth="1"/>
    <col min="15" max="15" width="11.7109375" style="24" customWidth="1"/>
    <col min="16" max="16" width="20" style="147" customWidth="1"/>
    <col min="17" max="17" width="23" style="24" customWidth="1"/>
    <col min="18" max="18" width="17.7109375" style="24" customWidth="1"/>
    <col min="19" max="19" width="22.7109375" style="24" customWidth="1"/>
    <col min="20" max="20" width="24.7109375" style="138" customWidth="1"/>
    <col min="21" max="21" width="32.42578125" style="24" customWidth="1"/>
    <col min="22" max="22" width="11.7109375" style="138" customWidth="1"/>
    <col min="23" max="32" width="11.7109375" style="24" customWidth="1"/>
    <col min="33" max="33" width="49.28515625" style="24" customWidth="1"/>
  </cols>
  <sheetData>
    <row r="1" spans="1:33" ht="72" customHeight="1" thickBot="1">
      <c r="A1" s="152">
        <v>2024</v>
      </c>
      <c r="B1" s="190" t="s">
        <v>846</v>
      </c>
      <c r="C1" s="190"/>
      <c r="E1" s="191"/>
      <c r="F1" s="191"/>
      <c r="G1" s="192" t="s">
        <v>847</v>
      </c>
      <c r="H1" s="189"/>
      <c r="I1" s="189"/>
      <c r="J1" s="189"/>
      <c r="K1" s="189"/>
      <c r="L1" s="189"/>
      <c r="M1" s="189"/>
      <c r="N1" s="189"/>
      <c r="O1" s="189"/>
      <c r="P1" s="189"/>
      <c r="Q1" s="189"/>
      <c r="R1" s="189"/>
      <c r="S1" s="127"/>
      <c r="T1" s="136"/>
      <c r="U1" s="127"/>
      <c r="V1" s="136"/>
      <c r="W1" s="127"/>
      <c r="Y1" s="25"/>
      <c r="Z1" s="25"/>
      <c r="AF1" s="127"/>
    </row>
    <row r="2" spans="1:33" ht="16.5" thickBot="1">
      <c r="A2" s="26"/>
      <c r="C2" s="27"/>
      <c r="D2" s="153" t="s">
        <v>31</v>
      </c>
      <c r="E2" s="154"/>
      <c r="F2" s="71"/>
      <c r="G2" s="193" t="s">
        <v>844</v>
      </c>
      <c r="K2" s="28"/>
      <c r="L2" s="28"/>
      <c r="M2" s="29"/>
      <c r="N2" s="29"/>
      <c r="O2" s="29"/>
      <c r="P2" s="142"/>
      <c r="Q2" s="29"/>
      <c r="R2" s="29"/>
      <c r="S2" s="29"/>
      <c r="T2" s="137"/>
      <c r="U2" s="29"/>
      <c r="V2" s="137"/>
      <c r="W2" s="29"/>
      <c r="X2" s="29"/>
      <c r="Y2" s="29"/>
      <c r="Z2" s="30"/>
      <c r="AF2" s="29"/>
    </row>
    <row r="3" spans="1:33" ht="16.5" thickBot="1">
      <c r="A3" s="26"/>
      <c r="C3" s="27"/>
      <c r="D3" s="153" t="s">
        <v>136</v>
      </c>
      <c r="E3" s="154"/>
      <c r="F3" s="71"/>
      <c r="G3" s="193" t="s">
        <v>845</v>
      </c>
      <c r="K3" s="28"/>
      <c r="L3" s="28"/>
      <c r="M3" s="29"/>
      <c r="N3" s="29"/>
      <c r="O3" s="29"/>
      <c r="P3" s="142"/>
      <c r="Q3" s="29"/>
      <c r="R3" s="29"/>
      <c r="S3" s="29"/>
      <c r="T3" s="137"/>
      <c r="U3" s="29"/>
      <c r="V3" s="137"/>
      <c r="W3" s="29"/>
      <c r="X3" s="29"/>
      <c r="Y3" s="29"/>
      <c r="Z3" s="30"/>
      <c r="AF3" s="29"/>
    </row>
    <row r="4" spans="1:33" ht="16.5" thickBot="1">
      <c r="A4" s="26"/>
      <c r="C4" s="27"/>
      <c r="G4" s="193"/>
      <c r="K4" s="28"/>
      <c r="L4" s="28"/>
      <c r="M4" s="29"/>
      <c r="N4" s="29"/>
      <c r="O4" s="29"/>
      <c r="P4" s="142"/>
      <c r="Q4" s="29"/>
      <c r="R4" s="29"/>
      <c r="S4" s="29"/>
      <c r="T4" s="137"/>
      <c r="U4" s="29"/>
      <c r="V4" s="137"/>
      <c r="W4" s="29"/>
      <c r="X4" s="29"/>
      <c r="Y4" s="29"/>
      <c r="Z4" s="30"/>
      <c r="AF4" s="29"/>
    </row>
    <row r="5" spans="1:33" ht="15.75" thickBot="1">
      <c r="A5" s="155" t="s">
        <v>831</v>
      </c>
      <c r="B5" s="156"/>
      <c r="C5" s="157"/>
      <c r="G5" s="158"/>
      <c r="H5" s="159"/>
      <c r="I5" s="158" t="s">
        <v>137</v>
      </c>
      <c r="J5" s="159"/>
      <c r="K5" s="159"/>
      <c r="L5" s="160"/>
      <c r="N5" s="158"/>
      <c r="O5" s="159"/>
      <c r="P5" s="158"/>
      <c r="Q5" s="158" t="s">
        <v>37</v>
      </c>
      <c r="R5" s="160"/>
    </row>
    <row r="6" spans="1:33" ht="15" customHeight="1">
      <c r="A6" s="31" t="s">
        <v>138</v>
      </c>
      <c r="B6" s="195"/>
      <c r="C6" s="200"/>
      <c r="G6" s="31" t="s">
        <v>25</v>
      </c>
      <c r="H6" s="132"/>
      <c r="I6" s="132"/>
      <c r="J6" s="132"/>
      <c r="K6" s="132"/>
      <c r="L6" s="133"/>
      <c r="N6" s="31" t="s">
        <v>38</v>
      </c>
      <c r="O6" s="132"/>
      <c r="P6" s="143"/>
      <c r="Q6" s="132"/>
      <c r="R6" s="133"/>
    </row>
    <row r="7" spans="1:33" ht="15" customHeight="1">
      <c r="A7" s="31" t="s">
        <v>139</v>
      </c>
      <c r="B7" s="197"/>
      <c r="C7" s="198"/>
      <c r="G7" s="31" t="s">
        <v>26</v>
      </c>
      <c r="H7" s="134"/>
      <c r="I7" s="134"/>
      <c r="J7" s="134"/>
      <c r="K7" s="134"/>
      <c r="L7" s="135"/>
      <c r="N7" s="31" t="s">
        <v>26</v>
      </c>
      <c r="O7" s="134"/>
      <c r="P7" s="144"/>
      <c r="Q7" s="134"/>
      <c r="R7" s="135"/>
    </row>
    <row r="8" spans="1:33" ht="15" customHeight="1">
      <c r="A8" s="31" t="s">
        <v>140</v>
      </c>
      <c r="B8" s="197"/>
      <c r="C8" s="198"/>
      <c r="G8" s="31" t="s">
        <v>27</v>
      </c>
      <c r="H8" s="128"/>
      <c r="I8" s="128"/>
      <c r="J8" s="128"/>
      <c r="K8" s="128"/>
      <c r="L8" s="129"/>
      <c r="N8" s="31" t="s">
        <v>27</v>
      </c>
      <c r="O8" s="128"/>
      <c r="P8" s="145"/>
      <c r="Q8" s="128"/>
      <c r="R8" s="129"/>
    </row>
    <row r="9" spans="1:33" ht="15.75" thickBot="1">
      <c r="A9" s="32" t="s">
        <v>141</v>
      </c>
      <c r="B9" s="199"/>
      <c r="C9" s="196"/>
      <c r="G9" s="32" t="s">
        <v>28</v>
      </c>
      <c r="H9" s="130"/>
      <c r="I9" s="130"/>
      <c r="J9" s="130"/>
      <c r="K9" s="130"/>
      <c r="L9" s="131"/>
      <c r="N9" s="32" t="s">
        <v>28</v>
      </c>
      <c r="O9" s="130"/>
      <c r="P9" s="146"/>
      <c r="Q9" s="130"/>
      <c r="R9" s="131"/>
    </row>
    <row r="10" spans="1:33" ht="15.75" thickBot="1">
      <c r="K10" s="33"/>
      <c r="L10" s="34"/>
      <c r="M10" s="29"/>
      <c r="N10" s="29"/>
      <c r="O10" s="29"/>
      <c r="P10" s="142"/>
      <c r="Q10" s="29"/>
      <c r="R10" s="29"/>
      <c r="S10" s="29"/>
      <c r="T10" s="137"/>
      <c r="U10" s="29"/>
      <c r="V10" s="137"/>
      <c r="W10" s="29"/>
      <c r="X10" s="29"/>
      <c r="Y10" s="29"/>
      <c r="AF10" s="29"/>
    </row>
    <row r="11" spans="1:33" ht="15.75" customHeight="1" thickBot="1">
      <c r="A11" s="151"/>
      <c r="D11" s="141"/>
      <c r="I11" s="33"/>
      <c r="K11" s="33"/>
      <c r="S11" s="161"/>
      <c r="T11" s="162" t="s">
        <v>818</v>
      </c>
      <c r="U11" s="162"/>
      <c r="V11" s="162"/>
      <c r="W11" s="162"/>
      <c r="X11" s="163"/>
      <c r="Y11" s="164"/>
      <c r="Z11" s="164"/>
      <c r="AA11" s="167" t="s">
        <v>133</v>
      </c>
      <c r="AB11" s="164"/>
      <c r="AC11" s="164"/>
      <c r="AD11" s="164"/>
      <c r="AE11" s="164"/>
      <c r="AF11" s="165"/>
    </row>
    <row r="12" spans="1:33" ht="39" thickBot="1">
      <c r="A12" s="35" t="s">
        <v>832</v>
      </c>
      <c r="B12" s="35" t="s">
        <v>23</v>
      </c>
      <c r="C12" s="35" t="s">
        <v>129</v>
      </c>
      <c r="D12" s="35" t="s">
        <v>142</v>
      </c>
      <c r="E12" s="35" t="s">
        <v>143</v>
      </c>
      <c r="F12" s="36" t="s">
        <v>0</v>
      </c>
      <c r="G12" s="37" t="s">
        <v>29</v>
      </c>
      <c r="H12" s="37" t="s">
        <v>131</v>
      </c>
      <c r="I12" s="37" t="s">
        <v>3</v>
      </c>
      <c r="J12" s="37" t="s">
        <v>132</v>
      </c>
      <c r="K12" s="37" t="s">
        <v>30</v>
      </c>
      <c r="L12" s="194" t="s">
        <v>24</v>
      </c>
      <c r="M12" s="38" t="s">
        <v>4</v>
      </c>
      <c r="N12" s="39" t="s">
        <v>5</v>
      </c>
      <c r="O12" s="38" t="s">
        <v>830</v>
      </c>
      <c r="P12" s="148" t="s">
        <v>39</v>
      </c>
      <c r="Q12" s="39" t="s">
        <v>130</v>
      </c>
      <c r="R12" s="38" t="s">
        <v>789</v>
      </c>
      <c r="S12" s="166" t="s">
        <v>816</v>
      </c>
      <c r="T12" s="188" t="s">
        <v>833</v>
      </c>
      <c r="U12" s="166" t="s">
        <v>829</v>
      </c>
      <c r="V12" s="188" t="s">
        <v>815</v>
      </c>
      <c r="W12" s="166" t="s">
        <v>3</v>
      </c>
      <c r="X12" s="166" t="s">
        <v>47</v>
      </c>
      <c r="Y12" s="166" t="s">
        <v>50</v>
      </c>
      <c r="Z12" s="166" t="s">
        <v>42</v>
      </c>
      <c r="AA12" s="166" t="s">
        <v>43</v>
      </c>
      <c r="AB12" s="166" t="s">
        <v>44</v>
      </c>
      <c r="AC12" s="166" t="s">
        <v>45</v>
      </c>
      <c r="AD12" s="166" t="s">
        <v>46</v>
      </c>
      <c r="AE12" s="166" t="s">
        <v>48</v>
      </c>
      <c r="AF12" s="166" t="s">
        <v>838</v>
      </c>
      <c r="AG12" s="40" t="s">
        <v>49</v>
      </c>
    </row>
    <row r="13" spans="1:33" s="9" customFormat="1" ht="19.5" customHeight="1">
      <c r="A13" s="168" t="s">
        <v>834</v>
      </c>
      <c r="B13" s="169">
        <v>1</v>
      </c>
      <c r="C13" s="169" t="s">
        <v>817</v>
      </c>
      <c r="D13" s="169">
        <v>123456</v>
      </c>
      <c r="E13" s="169">
        <v>78901</v>
      </c>
      <c r="F13" s="169" t="s">
        <v>819</v>
      </c>
      <c r="G13" s="170" t="s">
        <v>820</v>
      </c>
      <c r="H13" s="169">
        <v>1.5</v>
      </c>
      <c r="I13" s="169" t="s">
        <v>821</v>
      </c>
      <c r="J13" s="169">
        <v>16</v>
      </c>
      <c r="K13" s="171">
        <v>1.99</v>
      </c>
      <c r="L13" s="171">
        <f>K13*0.6</f>
        <v>1.194</v>
      </c>
      <c r="M13" s="171" t="s">
        <v>786</v>
      </c>
      <c r="N13" s="171" t="s">
        <v>787</v>
      </c>
      <c r="O13" s="172" t="s">
        <v>40</v>
      </c>
      <c r="P13" s="173"/>
      <c r="Q13" s="174" t="s">
        <v>826</v>
      </c>
      <c r="R13" s="172" t="s">
        <v>827</v>
      </c>
      <c r="S13" s="172" t="s">
        <v>822</v>
      </c>
      <c r="T13" s="175" t="s">
        <v>836</v>
      </c>
      <c r="U13" s="172" t="s">
        <v>823</v>
      </c>
      <c r="V13" s="175">
        <v>16</v>
      </c>
      <c r="W13" s="172" t="s">
        <v>824</v>
      </c>
      <c r="X13" s="176" t="s">
        <v>825</v>
      </c>
      <c r="Y13" s="176" t="s">
        <v>825</v>
      </c>
      <c r="Z13" s="177" t="s">
        <v>822</v>
      </c>
      <c r="AA13" s="177" t="s">
        <v>822</v>
      </c>
      <c r="AB13" s="177" t="s">
        <v>825</v>
      </c>
      <c r="AC13" s="177" t="s">
        <v>822</v>
      </c>
      <c r="AD13" s="177" t="s">
        <v>825</v>
      </c>
      <c r="AE13" s="177" t="s">
        <v>825</v>
      </c>
      <c r="AF13" s="172" t="s">
        <v>822</v>
      </c>
      <c r="AG13" s="178"/>
    </row>
    <row r="14" spans="1:33" s="9" customFormat="1" ht="19.5" customHeight="1">
      <c r="A14" s="179" t="s">
        <v>835</v>
      </c>
      <c r="B14" s="180">
        <v>2</v>
      </c>
      <c r="C14" s="169" t="s">
        <v>817</v>
      </c>
      <c r="D14" s="180">
        <v>543210</v>
      </c>
      <c r="E14" s="180">
        <v>98765</v>
      </c>
      <c r="F14" s="180" t="s">
        <v>819</v>
      </c>
      <c r="G14" s="181" t="s">
        <v>828</v>
      </c>
      <c r="H14" s="180">
        <v>10</v>
      </c>
      <c r="I14" s="180" t="s">
        <v>821</v>
      </c>
      <c r="J14" s="180">
        <v>12</v>
      </c>
      <c r="K14" s="182">
        <v>5.99</v>
      </c>
      <c r="L14" s="171">
        <f>K14*0.6</f>
        <v>3.5939999999999999</v>
      </c>
      <c r="M14" s="182" t="s">
        <v>773</v>
      </c>
      <c r="N14" s="182" t="s">
        <v>775</v>
      </c>
      <c r="O14" s="172" t="s">
        <v>41</v>
      </c>
      <c r="P14" s="183">
        <v>45658</v>
      </c>
      <c r="Q14" s="174" t="s">
        <v>826</v>
      </c>
      <c r="R14" s="172" t="s">
        <v>827</v>
      </c>
      <c r="S14" s="174" t="s">
        <v>825</v>
      </c>
      <c r="T14" s="184"/>
      <c r="U14" s="174"/>
      <c r="V14" s="184"/>
      <c r="W14" s="174"/>
      <c r="X14" s="185" t="s">
        <v>822</v>
      </c>
      <c r="Y14" s="185" t="s">
        <v>822</v>
      </c>
      <c r="Z14" s="186" t="s">
        <v>825</v>
      </c>
      <c r="AA14" s="186" t="s">
        <v>825</v>
      </c>
      <c r="AB14" s="186" t="s">
        <v>822</v>
      </c>
      <c r="AC14" s="186" t="s">
        <v>825</v>
      </c>
      <c r="AD14" s="186" t="s">
        <v>825</v>
      </c>
      <c r="AE14" s="186" t="s">
        <v>822</v>
      </c>
      <c r="AF14" s="174" t="s">
        <v>822</v>
      </c>
      <c r="AG14" s="187"/>
    </row>
    <row r="15" spans="1:33" ht="19.5" customHeight="1">
      <c r="A15" s="73"/>
      <c r="B15" s="74"/>
      <c r="C15" s="74"/>
      <c r="D15" s="74"/>
      <c r="E15" s="74"/>
      <c r="F15" s="74"/>
      <c r="G15" s="75"/>
      <c r="H15" s="74"/>
      <c r="I15" s="74"/>
      <c r="J15" s="74"/>
      <c r="K15" s="76"/>
      <c r="L15" s="76"/>
      <c r="M15" s="76"/>
      <c r="N15" s="76"/>
      <c r="O15" s="72"/>
      <c r="P15" s="149"/>
      <c r="Q15" s="77"/>
      <c r="R15" s="77"/>
      <c r="S15" s="77"/>
      <c r="T15" s="139"/>
      <c r="U15" s="77"/>
      <c r="V15" s="139"/>
      <c r="W15" s="77"/>
      <c r="X15" s="78"/>
      <c r="Y15" s="78"/>
      <c r="Z15" s="79"/>
      <c r="AA15" s="79"/>
      <c r="AB15" s="79"/>
      <c r="AC15" s="79"/>
      <c r="AD15" s="79"/>
      <c r="AE15" s="79"/>
      <c r="AF15" s="77"/>
      <c r="AG15" s="80"/>
    </row>
    <row r="16" spans="1:33" ht="19.5" customHeight="1">
      <c r="A16" s="73"/>
      <c r="B16" s="74"/>
      <c r="C16" s="74"/>
      <c r="D16" s="74"/>
      <c r="E16" s="74"/>
      <c r="F16" s="74"/>
      <c r="G16" s="75"/>
      <c r="H16" s="74"/>
      <c r="I16" s="74"/>
      <c r="J16" s="74"/>
      <c r="K16" s="76"/>
      <c r="L16" s="76"/>
      <c r="M16" s="76"/>
      <c r="N16" s="76"/>
      <c r="O16" s="72"/>
      <c r="P16" s="149"/>
      <c r="Q16" s="77"/>
      <c r="R16" s="77"/>
      <c r="S16" s="77"/>
      <c r="T16" s="139"/>
      <c r="U16" s="77"/>
      <c r="V16" s="139"/>
      <c r="W16" s="77"/>
      <c r="X16" s="78"/>
      <c r="Y16" s="78"/>
      <c r="Z16" s="79"/>
      <c r="AA16" s="79"/>
      <c r="AB16" s="79"/>
      <c r="AC16" s="79"/>
      <c r="AD16" s="79"/>
      <c r="AE16" s="79"/>
      <c r="AF16" s="77"/>
      <c r="AG16" s="80"/>
    </row>
    <row r="17" spans="1:33" ht="19.5" customHeight="1">
      <c r="A17" s="73"/>
      <c r="B17" s="74"/>
      <c r="C17" s="74"/>
      <c r="D17" s="74"/>
      <c r="E17" s="74"/>
      <c r="F17" s="74"/>
      <c r="G17" s="75"/>
      <c r="H17" s="74"/>
      <c r="I17" s="74"/>
      <c r="J17" s="74"/>
      <c r="K17" s="76"/>
      <c r="L17" s="76"/>
      <c r="M17" s="76"/>
      <c r="N17" s="76"/>
      <c r="O17" s="72"/>
      <c r="P17" s="149"/>
      <c r="Q17" s="77"/>
      <c r="R17" s="77"/>
      <c r="S17" s="77"/>
      <c r="T17" s="139"/>
      <c r="U17" s="77"/>
      <c r="V17" s="139"/>
      <c r="W17" s="77"/>
      <c r="X17" s="78"/>
      <c r="Y17" s="78"/>
      <c r="Z17" s="79"/>
      <c r="AA17" s="79"/>
      <c r="AB17" s="79"/>
      <c r="AC17" s="79"/>
      <c r="AD17" s="79"/>
      <c r="AE17" s="79"/>
      <c r="AF17" s="77"/>
      <c r="AG17" s="80"/>
    </row>
    <row r="18" spans="1:33" ht="19.5" customHeight="1">
      <c r="A18" s="73"/>
      <c r="B18" s="74"/>
      <c r="C18" s="74"/>
      <c r="D18" s="74"/>
      <c r="E18" s="74"/>
      <c r="F18" s="74"/>
      <c r="G18" s="75"/>
      <c r="H18" s="74"/>
      <c r="I18" s="74"/>
      <c r="J18" s="74"/>
      <c r="K18" s="76"/>
      <c r="L18" s="76"/>
      <c r="M18" s="76"/>
      <c r="N18" s="76"/>
      <c r="O18" s="72"/>
      <c r="P18" s="149"/>
      <c r="Q18" s="77"/>
      <c r="R18" s="77"/>
      <c r="S18" s="77"/>
      <c r="T18" s="139"/>
      <c r="U18" s="77"/>
      <c r="V18" s="139"/>
      <c r="W18" s="77"/>
      <c r="X18" s="78"/>
      <c r="Y18" s="78"/>
      <c r="Z18" s="79"/>
      <c r="AA18" s="79"/>
      <c r="AB18" s="79"/>
      <c r="AC18" s="79"/>
      <c r="AD18" s="79"/>
      <c r="AE18" s="79"/>
      <c r="AF18" s="77"/>
      <c r="AG18" s="80"/>
    </row>
    <row r="19" spans="1:33" ht="19.5" customHeight="1">
      <c r="A19" s="73"/>
      <c r="B19" s="74"/>
      <c r="C19" s="74"/>
      <c r="D19" s="74"/>
      <c r="E19" s="74"/>
      <c r="F19" s="74"/>
      <c r="G19" s="75"/>
      <c r="H19" s="74"/>
      <c r="I19" s="74"/>
      <c r="J19" s="74"/>
      <c r="K19" s="76"/>
      <c r="L19" s="76"/>
      <c r="M19" s="76"/>
      <c r="N19" s="76"/>
      <c r="O19" s="72"/>
      <c r="P19" s="149"/>
      <c r="Q19" s="77"/>
      <c r="R19" s="77"/>
      <c r="S19" s="77"/>
      <c r="T19" s="139"/>
      <c r="U19" s="77"/>
      <c r="V19" s="139"/>
      <c r="W19" s="77"/>
      <c r="X19" s="78"/>
      <c r="Y19" s="78"/>
      <c r="Z19" s="79"/>
      <c r="AA19" s="79"/>
      <c r="AB19" s="79"/>
      <c r="AC19" s="79"/>
      <c r="AD19" s="79"/>
      <c r="AE19" s="79"/>
      <c r="AF19" s="77"/>
      <c r="AG19" s="80"/>
    </row>
    <row r="20" spans="1:33" ht="19.5" customHeight="1">
      <c r="A20" s="73"/>
      <c r="B20" s="74"/>
      <c r="C20" s="74"/>
      <c r="D20" s="74"/>
      <c r="E20" s="74"/>
      <c r="F20" s="74"/>
      <c r="G20" s="75"/>
      <c r="H20" s="74"/>
      <c r="I20" s="74"/>
      <c r="J20" s="74"/>
      <c r="K20" s="76"/>
      <c r="L20" s="76"/>
      <c r="M20" s="76"/>
      <c r="N20" s="76"/>
      <c r="O20" s="72"/>
      <c r="P20" s="149"/>
      <c r="Q20" s="77"/>
      <c r="R20" s="77"/>
      <c r="S20" s="77"/>
      <c r="T20" s="139"/>
      <c r="U20" s="77"/>
      <c r="V20" s="139"/>
      <c r="W20" s="77"/>
      <c r="X20" s="78"/>
      <c r="Y20" s="78"/>
      <c r="Z20" s="79"/>
      <c r="AA20" s="79"/>
      <c r="AB20" s="79"/>
      <c r="AC20" s="79"/>
      <c r="AD20" s="79"/>
      <c r="AE20" s="79"/>
      <c r="AF20" s="77"/>
      <c r="AG20" s="80"/>
    </row>
    <row r="21" spans="1:33" ht="19.5" customHeight="1">
      <c r="A21" s="73"/>
      <c r="B21" s="74"/>
      <c r="C21" s="74"/>
      <c r="D21" s="74"/>
      <c r="E21" s="74"/>
      <c r="F21" s="74"/>
      <c r="G21" s="75"/>
      <c r="H21" s="74"/>
      <c r="I21" s="74"/>
      <c r="J21" s="74"/>
      <c r="K21" s="76"/>
      <c r="L21" s="76"/>
      <c r="M21" s="76"/>
      <c r="N21" s="76"/>
      <c r="O21" s="72"/>
      <c r="P21" s="149"/>
      <c r="Q21" s="77"/>
      <c r="R21" s="77"/>
      <c r="S21" s="77"/>
      <c r="T21" s="139"/>
      <c r="U21" s="77"/>
      <c r="V21" s="139"/>
      <c r="W21" s="77"/>
      <c r="X21" s="78"/>
      <c r="Y21" s="78"/>
      <c r="Z21" s="79"/>
      <c r="AA21" s="79"/>
      <c r="AB21" s="79"/>
      <c r="AC21" s="79"/>
      <c r="AD21" s="79"/>
      <c r="AE21" s="79"/>
      <c r="AF21" s="77"/>
      <c r="AG21" s="80"/>
    </row>
    <row r="22" spans="1:33" ht="19.5" customHeight="1">
      <c r="A22" s="73"/>
      <c r="B22" s="74"/>
      <c r="C22" s="74"/>
      <c r="D22" s="74"/>
      <c r="E22" s="74"/>
      <c r="F22" s="74"/>
      <c r="G22" s="75"/>
      <c r="H22" s="74"/>
      <c r="I22" s="74"/>
      <c r="J22" s="74"/>
      <c r="K22" s="76"/>
      <c r="L22" s="76"/>
      <c r="M22" s="76"/>
      <c r="N22" s="76"/>
      <c r="O22" s="72"/>
      <c r="P22" s="149"/>
      <c r="Q22" s="77"/>
      <c r="R22" s="77"/>
      <c r="S22" s="77"/>
      <c r="T22" s="139"/>
      <c r="U22" s="77"/>
      <c r="V22" s="139"/>
      <c r="W22" s="77"/>
      <c r="X22" s="78"/>
      <c r="Y22" s="78"/>
      <c r="Z22" s="79"/>
      <c r="AA22" s="79"/>
      <c r="AB22" s="79"/>
      <c r="AC22" s="79"/>
      <c r="AD22" s="79"/>
      <c r="AE22" s="79"/>
      <c r="AF22" s="77"/>
      <c r="AG22" s="80"/>
    </row>
    <row r="23" spans="1:33" ht="19.5" customHeight="1">
      <c r="A23" s="73"/>
      <c r="B23" s="74"/>
      <c r="C23" s="74"/>
      <c r="D23" s="74"/>
      <c r="E23" s="74"/>
      <c r="F23" s="74"/>
      <c r="G23" s="75"/>
      <c r="H23" s="74"/>
      <c r="I23" s="74"/>
      <c r="J23" s="74"/>
      <c r="K23" s="76"/>
      <c r="L23" s="76"/>
      <c r="M23" s="76"/>
      <c r="N23" s="76"/>
      <c r="O23" s="72"/>
      <c r="P23" s="149"/>
      <c r="Q23" s="77"/>
      <c r="R23" s="77"/>
      <c r="S23" s="77"/>
      <c r="T23" s="139"/>
      <c r="U23" s="77"/>
      <c r="V23" s="139"/>
      <c r="W23" s="77"/>
      <c r="X23" s="78"/>
      <c r="Y23" s="78"/>
      <c r="Z23" s="79"/>
      <c r="AA23" s="79"/>
      <c r="AB23" s="79"/>
      <c r="AC23" s="79"/>
      <c r="AD23" s="79"/>
      <c r="AE23" s="79"/>
      <c r="AF23" s="77"/>
      <c r="AG23" s="80"/>
    </row>
    <row r="24" spans="1:33" ht="19.5" customHeight="1">
      <c r="A24" s="73"/>
      <c r="B24" s="74"/>
      <c r="C24" s="74"/>
      <c r="D24" s="74"/>
      <c r="E24" s="74"/>
      <c r="F24" s="74"/>
      <c r="G24" s="75"/>
      <c r="H24" s="74"/>
      <c r="I24" s="74"/>
      <c r="J24" s="74"/>
      <c r="K24" s="76"/>
      <c r="L24" s="76"/>
      <c r="M24" s="76"/>
      <c r="N24" s="76"/>
      <c r="O24" s="72"/>
      <c r="P24" s="149"/>
      <c r="Q24" s="77"/>
      <c r="R24" s="77"/>
      <c r="S24" s="77"/>
      <c r="T24" s="139"/>
      <c r="U24" s="77"/>
      <c r="V24" s="139"/>
      <c r="W24" s="77"/>
      <c r="X24" s="78"/>
      <c r="Y24" s="78"/>
      <c r="Z24" s="79"/>
      <c r="AA24" s="79"/>
      <c r="AB24" s="79"/>
      <c r="AC24" s="79"/>
      <c r="AD24" s="79"/>
      <c r="AE24" s="79"/>
      <c r="AF24" s="77"/>
      <c r="AG24" s="80"/>
    </row>
    <row r="25" spans="1:33" ht="19.5" customHeight="1">
      <c r="A25" s="73"/>
      <c r="B25" s="74"/>
      <c r="C25" s="74"/>
      <c r="D25" s="74"/>
      <c r="E25" s="74"/>
      <c r="F25" s="74"/>
      <c r="G25" s="75"/>
      <c r="H25" s="74"/>
      <c r="I25" s="74"/>
      <c r="J25" s="74"/>
      <c r="K25" s="76"/>
      <c r="L25" s="76"/>
      <c r="M25" s="76"/>
      <c r="N25" s="76"/>
      <c r="O25" s="72"/>
      <c r="P25" s="149"/>
      <c r="Q25" s="77"/>
      <c r="R25" s="77"/>
      <c r="S25" s="77"/>
      <c r="T25" s="139"/>
      <c r="U25" s="77"/>
      <c r="V25" s="139"/>
      <c r="W25" s="77"/>
      <c r="X25" s="78"/>
      <c r="Y25" s="78"/>
      <c r="Z25" s="79"/>
      <c r="AA25" s="79"/>
      <c r="AB25" s="79"/>
      <c r="AC25" s="79"/>
      <c r="AD25" s="79"/>
      <c r="AE25" s="79"/>
      <c r="AF25" s="77"/>
      <c r="AG25" s="80"/>
    </row>
    <row r="26" spans="1:33" ht="19.5" customHeight="1">
      <c r="A26" s="73"/>
      <c r="B26" s="74"/>
      <c r="C26" s="74"/>
      <c r="D26" s="74"/>
      <c r="E26" s="74"/>
      <c r="F26" s="74"/>
      <c r="G26" s="75"/>
      <c r="H26" s="74"/>
      <c r="I26" s="74"/>
      <c r="J26" s="74"/>
      <c r="K26" s="76"/>
      <c r="L26" s="76"/>
      <c r="M26" s="76"/>
      <c r="N26" s="76"/>
      <c r="O26" s="72"/>
      <c r="P26" s="149"/>
      <c r="Q26" s="77"/>
      <c r="R26" s="77"/>
      <c r="S26" s="77"/>
      <c r="T26" s="139"/>
      <c r="U26" s="77"/>
      <c r="V26" s="139"/>
      <c r="W26" s="77"/>
      <c r="X26" s="78"/>
      <c r="Y26" s="78"/>
      <c r="Z26" s="79"/>
      <c r="AA26" s="79"/>
      <c r="AB26" s="79"/>
      <c r="AC26" s="79"/>
      <c r="AD26" s="79"/>
      <c r="AE26" s="79"/>
      <c r="AF26" s="77"/>
      <c r="AG26" s="80"/>
    </row>
    <row r="27" spans="1:33" ht="19.5" customHeight="1">
      <c r="A27" s="73"/>
      <c r="B27" s="74"/>
      <c r="C27" s="74"/>
      <c r="D27" s="74"/>
      <c r="E27" s="74"/>
      <c r="F27" s="74"/>
      <c r="G27" s="75"/>
      <c r="H27" s="74"/>
      <c r="I27" s="74"/>
      <c r="J27" s="74"/>
      <c r="K27" s="76"/>
      <c r="L27" s="76"/>
      <c r="M27" s="76"/>
      <c r="N27" s="76"/>
      <c r="O27" s="72"/>
      <c r="P27" s="149"/>
      <c r="Q27" s="77"/>
      <c r="R27" s="77"/>
      <c r="S27" s="77"/>
      <c r="T27" s="139"/>
      <c r="U27" s="77"/>
      <c r="V27" s="139"/>
      <c r="W27" s="77"/>
      <c r="X27" s="78"/>
      <c r="Y27" s="78"/>
      <c r="Z27" s="79"/>
      <c r="AA27" s="79"/>
      <c r="AB27" s="79"/>
      <c r="AC27" s="79"/>
      <c r="AD27" s="79"/>
      <c r="AE27" s="79"/>
      <c r="AF27" s="77"/>
      <c r="AG27" s="80"/>
    </row>
    <row r="28" spans="1:33" ht="19.5" customHeight="1">
      <c r="A28" s="73"/>
      <c r="B28" s="74"/>
      <c r="C28" s="74"/>
      <c r="D28" s="74"/>
      <c r="E28" s="74"/>
      <c r="F28" s="74"/>
      <c r="G28" s="75"/>
      <c r="H28" s="74"/>
      <c r="I28" s="74"/>
      <c r="J28" s="74"/>
      <c r="K28" s="76"/>
      <c r="L28" s="76"/>
      <c r="M28" s="76"/>
      <c r="N28" s="76"/>
      <c r="O28" s="72"/>
      <c r="P28" s="149"/>
      <c r="Q28" s="77"/>
      <c r="R28" s="77"/>
      <c r="S28" s="77"/>
      <c r="T28" s="139"/>
      <c r="U28" s="77"/>
      <c r="V28" s="139"/>
      <c r="W28" s="77"/>
      <c r="X28" s="78"/>
      <c r="Y28" s="78"/>
      <c r="Z28" s="79"/>
      <c r="AA28" s="79"/>
      <c r="AB28" s="79"/>
      <c r="AC28" s="79"/>
      <c r="AD28" s="79"/>
      <c r="AE28" s="79"/>
      <c r="AF28" s="77"/>
      <c r="AG28" s="80"/>
    </row>
    <row r="29" spans="1:33" ht="19.5" customHeight="1">
      <c r="A29" s="73"/>
      <c r="B29" s="74"/>
      <c r="C29" s="74"/>
      <c r="D29" s="74"/>
      <c r="E29" s="74"/>
      <c r="F29" s="74"/>
      <c r="G29" s="75"/>
      <c r="H29" s="74"/>
      <c r="I29" s="74"/>
      <c r="J29" s="74"/>
      <c r="K29" s="76"/>
      <c r="L29" s="76"/>
      <c r="M29" s="76"/>
      <c r="N29" s="76"/>
      <c r="O29" s="72"/>
      <c r="P29" s="149"/>
      <c r="Q29" s="77"/>
      <c r="R29" s="77"/>
      <c r="S29" s="77"/>
      <c r="T29" s="139"/>
      <c r="U29" s="77"/>
      <c r="V29" s="139"/>
      <c r="W29" s="77"/>
      <c r="X29" s="78"/>
      <c r="Y29" s="78"/>
      <c r="Z29" s="79"/>
      <c r="AA29" s="79"/>
      <c r="AB29" s="79"/>
      <c r="AC29" s="79"/>
      <c r="AD29" s="79"/>
      <c r="AE29" s="79"/>
      <c r="AF29" s="77"/>
      <c r="AG29" s="80"/>
    </row>
    <row r="30" spans="1:33" ht="19.5" customHeight="1">
      <c r="A30" s="73"/>
      <c r="B30" s="74"/>
      <c r="C30" s="74"/>
      <c r="D30" s="74"/>
      <c r="E30" s="74"/>
      <c r="F30" s="74"/>
      <c r="G30" s="75"/>
      <c r="H30" s="74"/>
      <c r="I30" s="74"/>
      <c r="J30" s="74"/>
      <c r="K30" s="76"/>
      <c r="L30" s="76"/>
      <c r="M30" s="76"/>
      <c r="N30" s="76"/>
      <c r="O30" s="72"/>
      <c r="P30" s="149"/>
      <c r="Q30" s="77"/>
      <c r="R30" s="77"/>
      <c r="S30" s="77"/>
      <c r="T30" s="139"/>
      <c r="U30" s="77"/>
      <c r="V30" s="139"/>
      <c r="W30" s="77"/>
      <c r="X30" s="78"/>
      <c r="Y30" s="78"/>
      <c r="Z30" s="79"/>
      <c r="AA30" s="79"/>
      <c r="AB30" s="79"/>
      <c r="AC30" s="79"/>
      <c r="AD30" s="79"/>
      <c r="AE30" s="79"/>
      <c r="AF30" s="77"/>
      <c r="AG30" s="80"/>
    </row>
    <row r="31" spans="1:33" ht="19.5" customHeight="1">
      <c r="A31" s="73"/>
      <c r="B31" s="74"/>
      <c r="C31" s="74"/>
      <c r="D31" s="74"/>
      <c r="E31" s="74"/>
      <c r="F31" s="74"/>
      <c r="G31" s="75"/>
      <c r="H31" s="74"/>
      <c r="I31" s="74"/>
      <c r="J31" s="74"/>
      <c r="K31" s="76"/>
      <c r="L31" s="76"/>
      <c r="M31" s="76"/>
      <c r="N31" s="76"/>
      <c r="O31" s="72"/>
      <c r="P31" s="149"/>
      <c r="Q31" s="77"/>
      <c r="R31" s="77"/>
      <c r="S31" s="77"/>
      <c r="T31" s="139"/>
      <c r="U31" s="77"/>
      <c r="V31" s="139"/>
      <c r="W31" s="77"/>
      <c r="X31" s="78"/>
      <c r="Y31" s="78"/>
      <c r="Z31" s="79"/>
      <c r="AA31" s="79"/>
      <c r="AB31" s="79"/>
      <c r="AC31" s="79"/>
      <c r="AD31" s="79"/>
      <c r="AE31" s="79"/>
      <c r="AF31" s="77"/>
      <c r="AG31" s="80"/>
    </row>
    <row r="32" spans="1:33" ht="19.5" customHeight="1">
      <c r="A32" s="73"/>
      <c r="B32" s="74"/>
      <c r="C32" s="74"/>
      <c r="D32" s="74"/>
      <c r="E32" s="74"/>
      <c r="F32" s="74"/>
      <c r="G32" s="75"/>
      <c r="H32" s="74"/>
      <c r="I32" s="74"/>
      <c r="J32" s="74"/>
      <c r="K32" s="76"/>
      <c r="L32" s="76"/>
      <c r="M32" s="76"/>
      <c r="N32" s="76"/>
      <c r="O32" s="72"/>
      <c r="P32" s="149"/>
      <c r="Q32" s="77"/>
      <c r="R32" s="77"/>
      <c r="S32" s="77"/>
      <c r="T32" s="139"/>
      <c r="U32" s="77"/>
      <c r="V32" s="139"/>
      <c r="W32" s="77"/>
      <c r="X32" s="78"/>
      <c r="Y32" s="78"/>
      <c r="Z32" s="79"/>
      <c r="AA32" s="79"/>
      <c r="AB32" s="79"/>
      <c r="AC32" s="79"/>
      <c r="AD32" s="79"/>
      <c r="AE32" s="79"/>
      <c r="AF32" s="77"/>
      <c r="AG32" s="80"/>
    </row>
    <row r="33" spans="1:33" ht="19.5" customHeight="1">
      <c r="A33" s="73"/>
      <c r="B33" s="74"/>
      <c r="C33" s="74"/>
      <c r="D33" s="74"/>
      <c r="E33" s="74"/>
      <c r="F33" s="74"/>
      <c r="G33" s="75"/>
      <c r="H33" s="74"/>
      <c r="I33" s="74"/>
      <c r="J33" s="74"/>
      <c r="K33" s="76"/>
      <c r="L33" s="76"/>
      <c r="M33" s="76"/>
      <c r="N33" s="76"/>
      <c r="O33" s="72"/>
      <c r="P33" s="149"/>
      <c r="Q33" s="77"/>
      <c r="R33" s="77"/>
      <c r="S33" s="77"/>
      <c r="T33" s="139"/>
      <c r="U33" s="77"/>
      <c r="V33" s="139"/>
      <c r="W33" s="77"/>
      <c r="X33" s="78"/>
      <c r="Y33" s="78"/>
      <c r="Z33" s="79"/>
      <c r="AA33" s="79"/>
      <c r="AB33" s="79"/>
      <c r="AC33" s="79"/>
      <c r="AD33" s="79"/>
      <c r="AE33" s="79"/>
      <c r="AF33" s="77"/>
      <c r="AG33" s="80"/>
    </row>
    <row r="34" spans="1:33" ht="19.5" customHeight="1">
      <c r="A34" s="73"/>
      <c r="B34" s="74"/>
      <c r="C34" s="74"/>
      <c r="D34" s="74"/>
      <c r="E34" s="74"/>
      <c r="F34" s="74"/>
      <c r="G34" s="75"/>
      <c r="H34" s="74"/>
      <c r="I34" s="74"/>
      <c r="J34" s="74"/>
      <c r="K34" s="76"/>
      <c r="L34" s="76"/>
      <c r="M34" s="76"/>
      <c r="N34" s="76"/>
      <c r="O34" s="72"/>
      <c r="P34" s="149"/>
      <c r="Q34" s="77"/>
      <c r="R34" s="77"/>
      <c r="S34" s="77"/>
      <c r="T34" s="139"/>
      <c r="U34" s="77"/>
      <c r="V34" s="139"/>
      <c r="W34" s="77"/>
      <c r="X34" s="78"/>
      <c r="Y34" s="78"/>
      <c r="Z34" s="79"/>
      <c r="AA34" s="79"/>
      <c r="AB34" s="79"/>
      <c r="AC34" s="79"/>
      <c r="AD34" s="79"/>
      <c r="AE34" s="79"/>
      <c r="AF34" s="77"/>
      <c r="AG34" s="80"/>
    </row>
    <row r="35" spans="1:33" ht="19.5" customHeight="1">
      <c r="A35" s="73"/>
      <c r="B35" s="74"/>
      <c r="C35" s="74"/>
      <c r="D35" s="74"/>
      <c r="E35" s="74"/>
      <c r="F35" s="74"/>
      <c r="G35" s="75"/>
      <c r="H35" s="74"/>
      <c r="I35" s="74"/>
      <c r="J35" s="74"/>
      <c r="K35" s="76"/>
      <c r="L35" s="76"/>
      <c r="M35" s="76"/>
      <c r="N35" s="76"/>
      <c r="O35" s="72"/>
      <c r="P35" s="149"/>
      <c r="Q35" s="77"/>
      <c r="R35" s="77"/>
      <c r="S35" s="77"/>
      <c r="T35" s="139"/>
      <c r="U35" s="77"/>
      <c r="V35" s="139"/>
      <c r="W35" s="77"/>
      <c r="X35" s="78"/>
      <c r="Y35" s="78"/>
      <c r="Z35" s="79"/>
      <c r="AA35" s="79"/>
      <c r="AB35" s="79"/>
      <c r="AC35" s="79"/>
      <c r="AD35" s="79"/>
      <c r="AE35" s="79"/>
      <c r="AF35" s="77"/>
      <c r="AG35" s="80"/>
    </row>
    <row r="36" spans="1:33" ht="19.5" customHeight="1">
      <c r="A36" s="73"/>
      <c r="B36" s="74"/>
      <c r="C36" s="74"/>
      <c r="D36" s="74"/>
      <c r="E36" s="74"/>
      <c r="F36" s="74"/>
      <c r="G36" s="75"/>
      <c r="H36" s="74"/>
      <c r="I36" s="74"/>
      <c r="J36" s="74"/>
      <c r="K36" s="76"/>
      <c r="L36" s="76"/>
      <c r="M36" s="76"/>
      <c r="N36" s="76"/>
      <c r="O36" s="72"/>
      <c r="P36" s="149"/>
      <c r="Q36" s="77"/>
      <c r="R36" s="77"/>
      <c r="S36" s="77"/>
      <c r="T36" s="139"/>
      <c r="U36" s="77"/>
      <c r="V36" s="139"/>
      <c r="W36" s="77"/>
      <c r="X36" s="78"/>
      <c r="Y36" s="78"/>
      <c r="Z36" s="79"/>
      <c r="AA36" s="79"/>
      <c r="AB36" s="79"/>
      <c r="AC36" s="79"/>
      <c r="AD36" s="79"/>
      <c r="AE36" s="79"/>
      <c r="AF36" s="77"/>
      <c r="AG36" s="80"/>
    </row>
    <row r="37" spans="1:33" ht="15.75" thickBot="1">
      <c r="A37" s="81"/>
      <c r="B37" s="82"/>
      <c r="C37" s="82"/>
      <c r="D37" s="82"/>
      <c r="E37" s="82"/>
      <c r="F37" s="82"/>
      <c r="G37" s="83"/>
      <c r="H37" s="82"/>
      <c r="I37" s="82"/>
      <c r="J37" s="82"/>
      <c r="K37" s="84"/>
      <c r="L37" s="84"/>
      <c r="M37" s="84"/>
      <c r="N37" s="84"/>
      <c r="O37" s="72"/>
      <c r="P37" s="150"/>
      <c r="Q37" s="85"/>
      <c r="R37" s="85"/>
      <c r="S37" s="85"/>
      <c r="T37" s="140"/>
      <c r="U37" s="85"/>
      <c r="V37" s="140"/>
      <c r="W37" s="85"/>
      <c r="X37" s="86"/>
      <c r="Y37" s="86"/>
      <c r="Z37" s="87"/>
      <c r="AA37" s="87"/>
      <c r="AB37" s="87"/>
      <c r="AC37" s="87"/>
      <c r="AD37" s="87"/>
      <c r="AE37" s="87"/>
      <c r="AF37" s="85"/>
      <c r="AG37" s="88"/>
    </row>
    <row r="38" spans="1:33">
      <c r="A38" s="27"/>
      <c r="B38" s="27"/>
      <c r="C38" s="27"/>
      <c r="D38" s="27"/>
      <c r="E38" s="27"/>
      <c r="F38" s="27"/>
      <c r="G38" s="27"/>
      <c r="H38" s="27"/>
      <c r="I38" s="27"/>
      <c r="J38" s="27"/>
      <c r="K38" s="27"/>
      <c r="L38" s="27"/>
    </row>
  </sheetData>
  <dataValidations count="1">
    <dataValidation type="list" allowBlank="1" showInputMessage="1" showErrorMessage="1" sqref="F65571:F65572 F131107:F131108 F196643:F196644 F262179:F262180 F327715:F327716 F393251:F393252 F458787:F458788 F524323:F524324 F589859:F589860 F655395:F655396 F720931:F720932 F786467:F786468 F852003:F852004 F917539:F917540 F983075:F983076" xr:uid="{D438A412-D160-4E60-AD02-1749F2DEC7A4}">
      <formula1>"-, Yes, No"</formula1>
    </dataValidation>
  </dataValidations>
  <pageMargins left="0.7" right="0.7" top="0.75" bottom="0.75" header="0.3" footer="0.3"/>
  <pageSetup scale="21"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A8BF1-8B82-4D66-B7FE-87FB384BB513}">
  <sheetPr>
    <pageSetUpPr fitToPage="1"/>
  </sheetPr>
  <dimension ref="A1:L202"/>
  <sheetViews>
    <sheetView zoomScaleNormal="100" zoomScalePageLayoutView="40" workbookViewId="0">
      <pane ySplit="14" topLeftCell="A15" activePane="bottomLeft" state="frozen"/>
      <selection pane="bottomLeft" activeCell="B15" sqref="B15"/>
    </sheetView>
  </sheetViews>
  <sheetFormatPr defaultRowHeight="15"/>
  <cols>
    <col min="1" max="1" width="23" customWidth="1"/>
    <col min="2" max="2" width="44.7109375" customWidth="1"/>
    <col min="3" max="3" width="21.5703125" customWidth="1"/>
    <col min="4" max="4" width="19.42578125" style="279" customWidth="1"/>
    <col min="5" max="5" width="34.42578125" customWidth="1"/>
    <col min="6" max="6" width="19.28515625" style="280" customWidth="1"/>
    <col min="7" max="7" width="8" style="281" customWidth="1"/>
    <col min="8" max="8" width="8.28515625" style="282" customWidth="1"/>
    <col min="9" max="11" width="9.5703125" style="281" customWidth="1"/>
    <col min="12" max="12" width="31.85546875" customWidth="1"/>
  </cols>
  <sheetData>
    <row r="1" spans="1:12" ht="56.45" customHeight="1">
      <c r="A1" s="152">
        <v>2024</v>
      </c>
      <c r="B1" s="190" t="s">
        <v>894</v>
      </c>
      <c r="C1" s="190"/>
      <c r="D1" s="261"/>
      <c r="E1" s="260"/>
      <c r="F1" s="260"/>
      <c r="G1" s="260"/>
      <c r="H1" s="260"/>
      <c r="I1" s="260"/>
      <c r="J1" s="260"/>
      <c r="K1" s="260"/>
      <c r="L1" s="262"/>
    </row>
    <row r="2" spans="1:12" ht="14.45" customHeight="1">
      <c r="A2" s="263"/>
      <c r="B2" s="264"/>
      <c r="C2" s="264"/>
      <c r="D2" s="265"/>
      <c r="E2" s="264"/>
      <c r="F2" s="264"/>
      <c r="G2" s="264"/>
      <c r="H2" s="264"/>
      <c r="I2" s="264"/>
      <c r="J2" s="264"/>
      <c r="K2" s="264"/>
      <c r="L2" s="266"/>
    </row>
    <row r="3" spans="1:12" ht="15" customHeight="1">
      <c r="A3" s="314" t="s">
        <v>868</v>
      </c>
      <c r="B3" s="315"/>
      <c r="C3" s="315"/>
      <c r="D3" s="315"/>
      <c r="E3" s="315"/>
      <c r="F3" s="315"/>
      <c r="G3" s="315"/>
      <c r="H3" s="315"/>
      <c r="I3" s="315"/>
      <c r="J3" s="315"/>
      <c r="K3" s="315"/>
      <c r="L3" s="316"/>
    </row>
    <row r="4" spans="1:12" ht="15" customHeight="1">
      <c r="A4" s="314"/>
      <c r="B4" s="315"/>
      <c r="C4" s="315"/>
      <c r="D4" s="315"/>
      <c r="E4" s="315"/>
      <c r="F4" s="315"/>
      <c r="G4" s="315"/>
      <c r="H4" s="315"/>
      <c r="I4" s="315"/>
      <c r="J4" s="315"/>
      <c r="K4" s="315"/>
      <c r="L4" s="316"/>
    </row>
    <row r="5" spans="1:12" ht="15" customHeight="1">
      <c r="A5" s="314"/>
      <c r="B5" s="315"/>
      <c r="C5" s="315"/>
      <c r="D5" s="315"/>
      <c r="E5" s="315"/>
      <c r="F5" s="315"/>
      <c r="G5" s="315"/>
      <c r="H5" s="315"/>
      <c r="I5" s="315"/>
      <c r="J5" s="315"/>
      <c r="K5" s="315"/>
      <c r="L5" s="316"/>
    </row>
    <row r="6" spans="1:12" ht="15" customHeight="1">
      <c r="A6" s="314"/>
      <c r="B6" s="315"/>
      <c r="C6" s="315"/>
      <c r="D6" s="315"/>
      <c r="E6" s="315"/>
      <c r="F6" s="315"/>
      <c r="G6" s="315"/>
      <c r="H6" s="315"/>
      <c r="I6" s="315"/>
      <c r="J6" s="315"/>
      <c r="K6" s="315"/>
      <c r="L6" s="316"/>
    </row>
    <row r="7" spans="1:12" ht="15" customHeight="1">
      <c r="A7" s="314"/>
      <c r="B7" s="315"/>
      <c r="C7" s="315"/>
      <c r="D7" s="315"/>
      <c r="E7" s="315"/>
      <c r="F7" s="315"/>
      <c r="G7" s="315"/>
      <c r="H7" s="315"/>
      <c r="I7" s="315"/>
      <c r="J7" s="315"/>
      <c r="K7" s="315"/>
      <c r="L7" s="316"/>
    </row>
    <row r="8" spans="1:12" ht="15" customHeight="1" thickBot="1">
      <c r="A8" s="267"/>
      <c r="B8" s="268"/>
      <c r="C8" s="268"/>
      <c r="D8" s="269"/>
      <c r="E8" s="270" t="s">
        <v>869</v>
      </c>
      <c r="F8" s="271">
        <f>SUM(F15:F202)</f>
        <v>0</v>
      </c>
      <c r="G8" s="268"/>
      <c r="H8" s="272"/>
      <c r="I8" s="268"/>
      <c r="J8" s="268"/>
      <c r="K8" s="268"/>
      <c r="L8" s="273"/>
    </row>
    <row r="9" spans="1:12" ht="14.45" customHeight="1" thickBot="1">
      <c r="A9" s="317" t="s">
        <v>0</v>
      </c>
      <c r="B9" s="317" t="s">
        <v>870</v>
      </c>
      <c r="C9" s="317" t="s">
        <v>871</v>
      </c>
      <c r="D9" s="319" t="s">
        <v>872</v>
      </c>
      <c r="E9" s="321" t="s">
        <v>873</v>
      </c>
      <c r="F9" s="323" t="s">
        <v>874</v>
      </c>
      <c r="G9" s="325" t="s">
        <v>875</v>
      </c>
      <c r="H9" s="326"/>
      <c r="I9" s="326"/>
      <c r="J9" s="327"/>
      <c r="K9" s="274" t="s">
        <v>876</v>
      </c>
      <c r="L9" s="328" t="s">
        <v>82</v>
      </c>
    </row>
    <row r="10" spans="1:12" ht="36.6" customHeight="1" thickBot="1">
      <c r="A10" s="318"/>
      <c r="B10" s="318"/>
      <c r="C10" s="318"/>
      <c r="D10" s="320"/>
      <c r="E10" s="322"/>
      <c r="F10" s="324"/>
      <c r="G10" s="275" t="s">
        <v>877</v>
      </c>
      <c r="H10" s="276" t="s">
        <v>878</v>
      </c>
      <c r="I10" s="277" t="s">
        <v>879</v>
      </c>
      <c r="J10" s="278" t="s">
        <v>880</v>
      </c>
      <c r="K10" s="278" t="s">
        <v>881</v>
      </c>
      <c r="L10" s="329"/>
    </row>
    <row r="11" spans="1:12" s="292" customFormat="1" ht="16.149999999999999" customHeight="1">
      <c r="A11" s="285" t="s">
        <v>882</v>
      </c>
      <c r="B11" s="286" t="s">
        <v>883</v>
      </c>
      <c r="C11" s="286" t="s">
        <v>884</v>
      </c>
      <c r="D11" s="169">
        <v>2024</v>
      </c>
      <c r="E11" s="286" t="s">
        <v>885</v>
      </c>
      <c r="F11" s="287">
        <f>IF('Core Set Promo Planner'!E11="6x Inside",[1]Sheet2!B$2,IF('Core Set Promo Planner'!E11="4x Inside",[1]Sheet2!B$3,IF('Core Set Promo Planner'!E11="2x Inside",[1]Sheet2!B$4,IF('Core Set Promo Planner'!E11="National 1x",[1]Sheet2!B$5,IF('Core Set Promo Planner'!E11="Regional 1x - 2 Regions",[1]Sheet2!B$6,IF('Core Set Promo Planner'!E11="Regional 1x - 1 Region",[1]Sheet2!B$7,IF('Core Set Promo Planner'!E11="6x Inside with Offshelf",[1]Sheet2!B$8,IF('Core Set Promo Planner'!E11="4x Inside with Offshelf",[1]Sheet2!B$9,IF('Core Set Promo Planner'!E11="2x Inside with Offshelf",[1]Sheet2!B$10,IF('Core Set Promo Planner'!E11="National 1x with Offshelf",[1]Sheet2!B$11,IF('Core Set Promo Planner'!E11="National Feature Shelf",[1]Sheet2!B$12,IF('Core Set Promo Planner'!E11="Regional Feature Shelf - 2 Regions",[1]Sheet2!B$13,IF('Core Set Promo Planner'!E11="Regional Feature Shelf - 1 Region",[1]Sheet2!B$14,IF('Core Set Promo Planner'!E11="National TPR",[1]Sheet2!B$15,IF('Core Set Promo Planner'!E11="Regional TPR - 2 Regions",[1]Sheet2!B$16,IF('Core Set Promo Planner'!E11="Regional TPR - 1 Regions",[1]Sheet2!B$17,IF('Core Set Promo Planner'!E11="National Disco+ver Coupon",[1]Sheet2!B$18, IF('Core Set Promo Planner'!E11="Regional Disco+ver Coupon - 2 Regions",[1]Sheet2!B$19, IF('Core Set Promo Planner'!E11="Regional Disco+ver Coupon - 1 Region", [1]Sheet2!B$20)))))))))))))))))))</f>
        <v>6825</v>
      </c>
      <c r="G11" s="288"/>
      <c r="H11" s="288">
        <v>0.2</v>
      </c>
      <c r="I11" s="288"/>
      <c r="J11" s="289"/>
      <c r="K11" s="290"/>
      <c r="L11" s="291"/>
    </row>
    <row r="12" spans="1:12" s="292" customFormat="1" ht="16.149999999999999" customHeight="1">
      <c r="A12" s="285" t="s">
        <v>882</v>
      </c>
      <c r="B12" s="286" t="s">
        <v>883</v>
      </c>
      <c r="C12" s="285" t="s">
        <v>886</v>
      </c>
      <c r="D12" s="169">
        <v>2024</v>
      </c>
      <c r="E12" s="285" t="s">
        <v>887</v>
      </c>
      <c r="F12" s="287">
        <f>IF('Core Set Promo Planner'!E12="6x Inside",[1]Sheet2!B$2,IF('Core Set Promo Planner'!E12="4x Inside",[1]Sheet2!B$3,IF('Core Set Promo Planner'!E12="2x Inside",[1]Sheet2!B$4,IF('Core Set Promo Planner'!E12="National 1x",[1]Sheet2!B$5,IF('Core Set Promo Planner'!E12="Regional 1x - 2 Regions",[1]Sheet2!B$6,IF('Core Set Promo Planner'!E12="Regional 1x - 1 Region",[1]Sheet2!B$7,IF('Core Set Promo Planner'!E12="6x Inside with Offshelf",[1]Sheet2!B$8,IF('Core Set Promo Planner'!E12="4x Inside with Offshelf",[1]Sheet2!B$9,IF('Core Set Promo Planner'!E12="2x Inside with Offshelf",[1]Sheet2!B$10,IF('Core Set Promo Planner'!E12="National 1x with Offshelf",[1]Sheet2!B$11,IF('Core Set Promo Planner'!E12="National Feature Shelf",[1]Sheet2!B$12,IF('Core Set Promo Planner'!E12="Regional Feature Shelf - 2 Regions",[1]Sheet2!B$13,IF('Core Set Promo Planner'!E12="Regional Feature Shelf - 1 Region",[1]Sheet2!B$14,IF('Core Set Promo Planner'!E12="National TPR",[1]Sheet2!B$15,IF('Core Set Promo Planner'!E12="Regional TPR - 2 Regions",[1]Sheet2!B$16,IF('Core Set Promo Planner'!E12="Regional TPR - 1 Regions",[1]Sheet2!B$17,IF('Core Set Promo Planner'!E12="National Disco+ver Coupon",[1]Sheet2!B$18, IF('Core Set Promo Planner'!E12="Regional Disco+ver Coupon - 2 Regions",[1]Sheet2!B$19, IF('Core Set Promo Planner'!E12="Regional Disco+ver Coupon - 1 Region", [1]Sheet2!B$20)))))))))))))))))))</f>
        <v>3937.5</v>
      </c>
      <c r="G12" s="288"/>
      <c r="H12" s="288">
        <v>0.2</v>
      </c>
      <c r="I12" s="288"/>
      <c r="J12" s="289"/>
      <c r="K12" s="289"/>
      <c r="L12" s="293"/>
    </row>
    <row r="13" spans="1:12" s="292" customFormat="1" ht="16.149999999999999" customHeight="1">
      <c r="A13" s="285" t="s">
        <v>882</v>
      </c>
      <c r="B13" s="286" t="s">
        <v>883</v>
      </c>
      <c r="C13" s="285" t="s">
        <v>888</v>
      </c>
      <c r="D13" s="169">
        <v>2024</v>
      </c>
      <c r="E13" s="285" t="s">
        <v>889</v>
      </c>
      <c r="F13" s="287">
        <f>IF('Core Set Promo Planner'!E13="6x Inside",[1]Sheet2!B$2,IF('Core Set Promo Planner'!E13="4x Inside",[1]Sheet2!B$3,IF('Core Set Promo Planner'!E13="2x Inside",[1]Sheet2!B$4,IF('Core Set Promo Planner'!E13="National 1x",[1]Sheet2!B$5,IF('Core Set Promo Planner'!E13="Regional 1x - 2 Regions",[1]Sheet2!B$6,IF('Core Set Promo Planner'!E13="Regional 1x - 1 Region",[1]Sheet2!B$7,IF('Core Set Promo Planner'!E13="6x Inside with Offshelf",[1]Sheet2!B$8,IF('Core Set Promo Planner'!E13="4x Inside with Offshelf",[1]Sheet2!B$9,IF('Core Set Promo Planner'!E13="2x Inside with Offshelf",[1]Sheet2!B$10,IF('Core Set Promo Planner'!E13="National 1x with Offshelf",[1]Sheet2!B$11,IF('Core Set Promo Planner'!E13="National Feature Shelf",[1]Sheet2!B$12,IF('Core Set Promo Planner'!E13="Regional Feature Shelf - 2 Regions",[1]Sheet2!B$13,IF('Core Set Promo Planner'!E13="Regional Feature Shelf - 1 Region",[1]Sheet2!B$14,IF('Core Set Promo Planner'!E13="National TPR",[1]Sheet2!B$15,IF('Core Set Promo Planner'!E13="Regional TPR - 2 Regions",[1]Sheet2!B$16,IF('Core Set Promo Planner'!E13="Regional TPR - 1 Regions",[1]Sheet2!B$17,IF('Core Set Promo Planner'!E13="National Disco+ver Coupon",[1]Sheet2!B$18, IF('Core Set Promo Planner'!E13="Regional Disco+ver Coupon - 2 Regions",[1]Sheet2!B$19, IF('Core Set Promo Planner'!E13="Regional Disco+ver Coupon - 1 Region", [1]Sheet2!B$20)))))))))))))))))))</f>
        <v>7875</v>
      </c>
      <c r="G13" s="288"/>
      <c r="H13" s="288">
        <v>0.2</v>
      </c>
      <c r="I13" s="288"/>
      <c r="J13" s="289"/>
      <c r="K13" s="289"/>
      <c r="L13" s="293"/>
    </row>
    <row r="14" spans="1:12" s="292" customFormat="1" ht="16.149999999999999" customHeight="1">
      <c r="A14" s="285" t="s">
        <v>882</v>
      </c>
      <c r="B14" s="286" t="s">
        <v>883</v>
      </c>
      <c r="C14" s="285" t="s">
        <v>890</v>
      </c>
      <c r="D14" s="169">
        <v>2025</v>
      </c>
      <c r="E14" s="285" t="s">
        <v>887</v>
      </c>
      <c r="F14" s="287">
        <f>IF('Core Set Promo Planner'!E14="6x Inside",[1]Sheet2!B$2,IF('Core Set Promo Planner'!E14="4x Inside",[1]Sheet2!B$3,IF('Core Set Promo Planner'!E14="2x Inside",[1]Sheet2!B$4,IF('Core Set Promo Planner'!E14="National 1x",[1]Sheet2!B$5,IF('Core Set Promo Planner'!E14="Regional 1x - 2 Regions",[1]Sheet2!B$6,IF('Core Set Promo Planner'!E14="Regional 1x - 1 Region",[1]Sheet2!B$7,IF('Core Set Promo Planner'!E14="6x Inside with Offshelf",[1]Sheet2!B$8,IF('Core Set Promo Planner'!E14="4x Inside with Offshelf",[1]Sheet2!B$9,IF('Core Set Promo Planner'!E14="2x Inside with Offshelf",[1]Sheet2!B$10,IF('Core Set Promo Planner'!E14="National 1x with Offshelf",[1]Sheet2!B$11,IF('Core Set Promo Planner'!E14="National Feature Shelf",[1]Sheet2!B$12,IF('Core Set Promo Planner'!E14="Regional Feature Shelf - 2 Regions",[1]Sheet2!B$13,IF('Core Set Promo Planner'!E14="Regional Feature Shelf - 1 Region",[1]Sheet2!B$14,IF('Core Set Promo Planner'!E14="National TPR",[1]Sheet2!B$15,IF('Core Set Promo Planner'!E14="Regional TPR - 2 Regions",[1]Sheet2!B$16,IF('Core Set Promo Planner'!E14="Regional TPR - 1 Regions",[1]Sheet2!B$17,IF('Core Set Promo Planner'!E14="National Disco+ver Coupon",[1]Sheet2!B$18, IF('Core Set Promo Planner'!E14="Regional Disco+ver Coupon - 2 Regions",[1]Sheet2!B$19, IF('Core Set Promo Planner'!E14="Regional Disco+ver Coupon - 1 Region", [1]Sheet2!B$20)))))))))))))))))))</f>
        <v>3937.5</v>
      </c>
      <c r="G14" s="288"/>
      <c r="H14" s="288">
        <v>0.2</v>
      </c>
      <c r="I14" s="288"/>
      <c r="J14" s="289"/>
      <c r="K14" s="289"/>
      <c r="L14" s="293"/>
    </row>
    <row r="15" spans="1:12" ht="16.149999999999999" customHeight="1">
      <c r="A15" s="294"/>
      <c r="B15" s="294"/>
      <c r="C15" s="295" t="s">
        <v>891</v>
      </c>
      <c r="D15" s="296" t="s">
        <v>892</v>
      </c>
      <c r="E15" s="295" t="s">
        <v>893</v>
      </c>
      <c r="F15" s="297" t="b">
        <f>IF('Core Set Promo Planner'!E15="6x Inside",Sheet2!B$2,
IF('Core Set Promo Planner'!E15="4x Inside",Sheet2!B$3,
IF('Core Set Promo Planner'!E15="2x Inside",Sheet2!B$4,
IF('Core Set Promo Planner'!E15="National 1x",Sheet2!B$5,
IF('Core Set Promo Planner'!E15="Regional 1x - 2 Regions",Sheet2!B$6,
IF('Core Set Promo Planner'!E15="Regional 1x - 1 Region",Sheet2!B$7,
IF('Core Set Promo Planner'!E15="6x Inside with Offshelf",Sheet2!B$8,
IF('Core Set Promo Planner'!E15="4x Inside with Offshelf",Sheet2!B$9,
IF('Core Set Promo Planner'!E15="2x Inside with Offshelf",Sheet2!B$10,
IF('Core Set Promo Planner'!E15="National 1x with Offshelf",Sheet2!B$11,
IF('Core Set Promo Planner'!E15="National Feature Shelf",Sheet2!B$12,
IF('Core Set Promo Planner'!E15="Regional Feature Shelf - 2 Regions",Sheet2!B$13,
IF('Core Set Promo Planner'!E15="Regional Feature Shelf - 1 Region",Sheet2!B$14,
IF('Core Set Promo Planner'!E15="National TPR",Sheet2!B$15,
IF('Core Set Promo Planner'!E15="Regional TPR - 2 Regions",Sheet2!B$16,
IF('Core Set Promo Planner'!E15="Regional TPR - 1 Regions",Sheet2!B$17,
IF('Core Set Promo Planner'!E15="National Disco+ver Coupon",Sheet2!B$18,
IF('Core Set Promo Planner'!E15="Regional Disco+ver Coupon - 2 Regions",Sheet2!B$19,
IF('Core Set Promo Planner'!E15="Regional Disco+ver Coupon - 1 Region", Sheet2!B$20
)))))))))))))))))))</f>
        <v>0</v>
      </c>
      <c r="G15" s="298"/>
      <c r="H15" s="298"/>
      <c r="I15" s="298"/>
      <c r="J15" s="299"/>
      <c r="K15" s="299"/>
      <c r="L15" s="300"/>
    </row>
    <row r="16" spans="1:12" ht="16.149999999999999" customHeight="1">
      <c r="A16" s="294"/>
      <c r="B16" s="294"/>
      <c r="C16" s="295" t="s">
        <v>891</v>
      </c>
      <c r="D16" s="296" t="s">
        <v>892</v>
      </c>
      <c r="E16" s="295" t="s">
        <v>893</v>
      </c>
      <c r="F16" s="297" t="b">
        <f>IF('Core Set Promo Planner'!E16="6x Inside",Sheet2!B$2,
IF('Core Set Promo Planner'!E16="4x Inside",Sheet2!B$3,
IF('Core Set Promo Planner'!E16="2x Inside",Sheet2!B$4,
IF('Core Set Promo Planner'!E16="National 1x",Sheet2!B$5,
IF('Core Set Promo Planner'!E16="Regional 1x - 2 Regions",Sheet2!B$6,
IF('Core Set Promo Planner'!E16="Regional 1x - 1 Region",Sheet2!B$7,
IF('Core Set Promo Planner'!E16="6x Inside with Offshelf",Sheet2!B$8,
IF('Core Set Promo Planner'!E16="4x Inside with Offshelf",Sheet2!B$9,
IF('Core Set Promo Planner'!E16="2x Inside with Offshelf",Sheet2!B$10,
IF('Core Set Promo Planner'!E16="National 1x with Offshelf",Sheet2!B$11,
IF('Core Set Promo Planner'!E16="National Feature Shelf",Sheet2!B$12,
IF('Core Set Promo Planner'!E16="Regional Feature Shelf - 2 Regions",Sheet2!B$13,
IF('Core Set Promo Planner'!E16="Regional Feature Shelf - 1 Region",Sheet2!B$14,
IF('Core Set Promo Planner'!E16="National TPR",Sheet2!B$15,
IF('Core Set Promo Planner'!E16="Regional TPR - 2 Regions",Sheet2!B$16,
IF('Core Set Promo Planner'!E16="Regional TPR - 1 Regions",Sheet2!B$17,
IF('Core Set Promo Planner'!E16="National Disco+ver Coupon",Sheet2!B$18,
IF('Core Set Promo Planner'!E16="Regional Disco+ver Coupon - 2 Regions",Sheet2!B$19,
IF('Core Set Promo Planner'!E16="Regional Disco+ver Coupon - 1 Region", Sheet2!B$20
)))))))))))))))))))</f>
        <v>0</v>
      </c>
      <c r="G16" s="298"/>
      <c r="H16" s="298"/>
      <c r="I16" s="298"/>
      <c r="J16" s="299"/>
      <c r="K16" s="299"/>
      <c r="L16" s="300"/>
    </row>
    <row r="17" spans="1:12" ht="16.149999999999999" customHeight="1">
      <c r="A17" s="294"/>
      <c r="B17" s="294"/>
      <c r="C17" s="295" t="s">
        <v>891</v>
      </c>
      <c r="D17" s="296" t="s">
        <v>892</v>
      </c>
      <c r="E17" s="295" t="s">
        <v>893</v>
      </c>
      <c r="F17" s="297" t="b">
        <f>IF('Core Set Promo Planner'!E17="6x Inside",Sheet2!B$2,
IF('Core Set Promo Planner'!E17="4x Inside",Sheet2!B$3,
IF('Core Set Promo Planner'!E17="2x Inside",Sheet2!B$4,
IF('Core Set Promo Planner'!E17="National 1x",Sheet2!B$5,
IF('Core Set Promo Planner'!E17="Regional 1x - 2 Regions",Sheet2!B$6,
IF('Core Set Promo Planner'!E17="Regional 1x - 1 Region",Sheet2!B$7,
IF('Core Set Promo Planner'!E17="6x Inside with Offshelf",Sheet2!B$8,
IF('Core Set Promo Planner'!E17="4x Inside with Offshelf",Sheet2!B$9,
IF('Core Set Promo Planner'!E17="2x Inside with Offshelf",Sheet2!B$10,
IF('Core Set Promo Planner'!E17="National 1x with Offshelf",Sheet2!B$11,
IF('Core Set Promo Planner'!E17="National Feature Shelf",Sheet2!B$12,
IF('Core Set Promo Planner'!E17="Regional Feature Shelf - 2 Regions",Sheet2!B$13,
IF('Core Set Promo Planner'!E17="Regional Feature Shelf - 1 Region",Sheet2!B$14,
IF('Core Set Promo Planner'!E17="National TPR",Sheet2!B$15,
IF('Core Set Promo Planner'!E17="Regional TPR - 2 Regions",Sheet2!B$16,
IF('Core Set Promo Planner'!E17="Regional TPR - 1 Regions",Sheet2!B$17,
IF('Core Set Promo Planner'!E17="National Disco+ver Coupon",Sheet2!B$18,
IF('Core Set Promo Planner'!E17="Regional Disco+ver Coupon - 2 Regions",Sheet2!B$19,
IF('Core Set Promo Planner'!E17="Regional Disco+ver Coupon - 1 Region", Sheet2!B$20
)))))))))))))))))))</f>
        <v>0</v>
      </c>
      <c r="G17" s="298"/>
      <c r="H17" s="298"/>
      <c r="I17" s="298"/>
      <c r="J17" s="299"/>
      <c r="K17" s="299"/>
      <c r="L17" s="300"/>
    </row>
    <row r="18" spans="1:12" ht="16.149999999999999" customHeight="1">
      <c r="A18" s="294"/>
      <c r="B18" s="294"/>
      <c r="C18" s="295" t="s">
        <v>891</v>
      </c>
      <c r="D18" s="296" t="s">
        <v>892</v>
      </c>
      <c r="E18" s="295" t="s">
        <v>893</v>
      </c>
      <c r="F18" s="297" t="b">
        <f>IF('Core Set Promo Planner'!E18="6x Inside",Sheet2!B$2,
IF('Core Set Promo Planner'!E18="4x Inside",Sheet2!B$3,
IF('Core Set Promo Planner'!E18="2x Inside",Sheet2!B$4,
IF('Core Set Promo Planner'!E18="National 1x",Sheet2!B$5,
IF('Core Set Promo Planner'!E18="Regional 1x - 2 Regions",Sheet2!B$6,
IF('Core Set Promo Planner'!E18="Regional 1x - 1 Region",Sheet2!B$7,
IF('Core Set Promo Planner'!E18="6x Inside with Offshelf",Sheet2!B$8,
IF('Core Set Promo Planner'!E18="4x Inside with Offshelf",Sheet2!B$9,
IF('Core Set Promo Planner'!E18="2x Inside with Offshelf",Sheet2!B$10,
IF('Core Set Promo Planner'!E18="National 1x with Offshelf",Sheet2!B$11,
IF('Core Set Promo Planner'!E18="National Feature Shelf",Sheet2!B$12,
IF('Core Set Promo Planner'!E18="Regional Feature Shelf - 2 Regions",Sheet2!B$13,
IF('Core Set Promo Planner'!E18="Regional Feature Shelf - 1 Region",Sheet2!B$14,
IF('Core Set Promo Planner'!E18="National TPR",Sheet2!B$15,
IF('Core Set Promo Planner'!E18="Regional TPR - 2 Regions",Sheet2!B$16,
IF('Core Set Promo Planner'!E18="Regional TPR - 1 Regions",Sheet2!B$17,
IF('Core Set Promo Planner'!E18="National Disco+ver Coupon",Sheet2!B$18,
IF('Core Set Promo Planner'!E18="Regional Disco+ver Coupon - 2 Regions",Sheet2!B$19,
IF('Core Set Promo Planner'!E18="Regional Disco+ver Coupon - 1 Region", Sheet2!B$20
)))))))))))))))))))</f>
        <v>0</v>
      </c>
      <c r="G18" s="298"/>
      <c r="H18" s="298"/>
      <c r="I18" s="298"/>
      <c r="J18" s="299"/>
      <c r="K18" s="299"/>
      <c r="L18" s="300"/>
    </row>
    <row r="19" spans="1:12" ht="16.149999999999999" customHeight="1">
      <c r="A19" s="294"/>
      <c r="B19" s="294"/>
      <c r="C19" s="295" t="s">
        <v>891</v>
      </c>
      <c r="D19" s="296" t="s">
        <v>892</v>
      </c>
      <c r="E19" s="295" t="s">
        <v>893</v>
      </c>
      <c r="F19" s="297" t="b">
        <f>IF('Core Set Promo Planner'!E19="6x Inside",Sheet2!B$2,
IF('Core Set Promo Planner'!E19="4x Inside",Sheet2!B$3,
IF('Core Set Promo Planner'!E19="2x Inside",Sheet2!B$4,
IF('Core Set Promo Planner'!E19="National 1x",Sheet2!B$5,
IF('Core Set Promo Planner'!E19="Regional 1x - 2 Regions",Sheet2!B$6,
IF('Core Set Promo Planner'!E19="Regional 1x - 1 Region",Sheet2!B$7,
IF('Core Set Promo Planner'!E19="6x Inside with Offshelf",Sheet2!B$8,
IF('Core Set Promo Planner'!E19="4x Inside with Offshelf",Sheet2!B$9,
IF('Core Set Promo Planner'!E19="2x Inside with Offshelf",Sheet2!B$10,
IF('Core Set Promo Planner'!E19="National 1x with Offshelf",Sheet2!B$11,
IF('Core Set Promo Planner'!E19="National Feature Shelf",Sheet2!B$12,
IF('Core Set Promo Planner'!E19="Regional Feature Shelf - 2 Regions",Sheet2!B$13,
IF('Core Set Promo Planner'!E19="Regional Feature Shelf - 1 Region",Sheet2!B$14,
IF('Core Set Promo Planner'!E19="National TPR",Sheet2!B$15,
IF('Core Set Promo Planner'!E19="Regional TPR - 2 Regions",Sheet2!B$16,
IF('Core Set Promo Planner'!E19="Regional TPR - 1 Regions",Sheet2!B$17,
IF('Core Set Promo Planner'!E19="National Disco+ver Coupon",Sheet2!B$18,
IF('Core Set Promo Planner'!E19="Regional Disco+ver Coupon - 2 Regions",Sheet2!B$19,
IF('Core Set Promo Planner'!E19="Regional Disco+ver Coupon - 1 Region", Sheet2!B$20
)))))))))))))))))))</f>
        <v>0</v>
      </c>
      <c r="G19" s="298"/>
      <c r="H19" s="298"/>
      <c r="I19" s="298"/>
      <c r="J19" s="299"/>
      <c r="K19" s="299"/>
      <c r="L19" s="300"/>
    </row>
    <row r="20" spans="1:12" ht="16.149999999999999" customHeight="1">
      <c r="A20" s="294"/>
      <c r="B20" s="294"/>
      <c r="C20" s="295" t="s">
        <v>891</v>
      </c>
      <c r="D20" s="296" t="s">
        <v>892</v>
      </c>
      <c r="E20" s="295" t="s">
        <v>893</v>
      </c>
      <c r="F20" s="297" t="b">
        <f>IF('Core Set Promo Planner'!E20="6x Inside",Sheet2!B$2,
IF('Core Set Promo Planner'!E20="4x Inside",Sheet2!B$3,
IF('Core Set Promo Planner'!E20="2x Inside",Sheet2!B$4,
IF('Core Set Promo Planner'!E20="National 1x",Sheet2!B$5,
IF('Core Set Promo Planner'!E20="Regional 1x - 2 Regions",Sheet2!B$6,
IF('Core Set Promo Planner'!E20="Regional 1x - 1 Region",Sheet2!B$7,
IF('Core Set Promo Planner'!E20="6x Inside with Offshelf",Sheet2!B$8,
IF('Core Set Promo Planner'!E20="4x Inside with Offshelf",Sheet2!B$9,
IF('Core Set Promo Planner'!E20="2x Inside with Offshelf",Sheet2!B$10,
IF('Core Set Promo Planner'!E20="National 1x with Offshelf",Sheet2!B$11,
IF('Core Set Promo Planner'!E20="National Feature Shelf",Sheet2!B$12,
IF('Core Set Promo Planner'!E20="Regional Feature Shelf - 2 Regions",Sheet2!B$13,
IF('Core Set Promo Planner'!E20="Regional Feature Shelf - 1 Region",Sheet2!B$14,
IF('Core Set Promo Planner'!E20="National TPR",Sheet2!B$15,
IF('Core Set Promo Planner'!E20="Regional TPR - 2 Regions",Sheet2!B$16,
IF('Core Set Promo Planner'!E20="Regional TPR - 1 Regions",Sheet2!B$17,
IF('Core Set Promo Planner'!E20="National Disco+ver Coupon",Sheet2!B$18,
IF('Core Set Promo Planner'!E20="Regional Disco+ver Coupon - 2 Regions",Sheet2!B$19,
IF('Core Set Promo Planner'!E20="Regional Disco+ver Coupon - 1 Region", Sheet2!B$20
)))))))))))))))))))</f>
        <v>0</v>
      </c>
      <c r="G20" s="298"/>
      <c r="H20" s="298"/>
      <c r="I20" s="298"/>
      <c r="J20" s="299"/>
      <c r="K20" s="301"/>
      <c r="L20" s="300"/>
    </row>
    <row r="21" spans="1:12" ht="16.149999999999999" customHeight="1">
      <c r="A21" s="294"/>
      <c r="B21" s="294"/>
      <c r="C21" s="295" t="s">
        <v>891</v>
      </c>
      <c r="D21" s="296" t="s">
        <v>892</v>
      </c>
      <c r="E21" s="295" t="s">
        <v>893</v>
      </c>
      <c r="F21" s="297" t="b">
        <f>IF('Core Set Promo Planner'!E21="6x Inside",Sheet2!B$2,
IF('Core Set Promo Planner'!E21="4x Inside",Sheet2!B$3,
IF('Core Set Promo Planner'!E21="2x Inside",Sheet2!B$4,
IF('Core Set Promo Planner'!E21="National 1x",Sheet2!B$5,
IF('Core Set Promo Planner'!E21="Regional 1x - 2 Regions",Sheet2!B$6,
IF('Core Set Promo Planner'!E21="Regional 1x - 1 Region",Sheet2!B$7,
IF('Core Set Promo Planner'!E21="6x Inside with Offshelf",Sheet2!B$8,
IF('Core Set Promo Planner'!E21="4x Inside with Offshelf",Sheet2!B$9,
IF('Core Set Promo Planner'!E21="2x Inside with Offshelf",Sheet2!B$10,
IF('Core Set Promo Planner'!E21="National 1x with Offshelf",Sheet2!B$11,
IF('Core Set Promo Planner'!E21="National Feature Shelf",Sheet2!B$12,
IF('Core Set Promo Planner'!E21="Regional Feature Shelf - 2 Regions",Sheet2!B$13,
IF('Core Set Promo Planner'!E21="Regional Feature Shelf - 1 Region",Sheet2!B$14,
IF('Core Set Promo Planner'!E21="National TPR",Sheet2!B$15,
IF('Core Set Promo Planner'!E21="Regional TPR - 2 Regions",Sheet2!B$16,
IF('Core Set Promo Planner'!E21="Regional TPR - 1 Regions",Sheet2!B$17,
IF('Core Set Promo Planner'!E21="National Disco+ver Coupon",Sheet2!B$18,
IF('Core Set Promo Planner'!E21="Regional Disco+ver Coupon - 2 Regions",Sheet2!B$19,
IF('Core Set Promo Planner'!E21="Regional Disco+ver Coupon - 1 Region", Sheet2!B$20
)))))))))))))))))))</f>
        <v>0</v>
      </c>
      <c r="G21" s="298"/>
      <c r="H21" s="298"/>
      <c r="I21" s="298"/>
      <c r="J21" s="299"/>
      <c r="K21" s="299"/>
      <c r="L21" s="300"/>
    </row>
    <row r="22" spans="1:12" ht="16.149999999999999" customHeight="1">
      <c r="A22" s="294"/>
      <c r="B22" s="294"/>
      <c r="C22" s="295" t="s">
        <v>891</v>
      </c>
      <c r="D22" s="296" t="s">
        <v>892</v>
      </c>
      <c r="E22" s="295" t="s">
        <v>893</v>
      </c>
      <c r="F22" s="297" t="b">
        <f>IF('Core Set Promo Planner'!E22="6x Inside",Sheet2!B$2,
IF('Core Set Promo Planner'!E22="4x Inside",Sheet2!B$3,
IF('Core Set Promo Planner'!E22="2x Inside",Sheet2!B$4,
IF('Core Set Promo Planner'!E22="National 1x",Sheet2!B$5,
IF('Core Set Promo Planner'!E22="Regional 1x - 2 Regions",Sheet2!B$6,
IF('Core Set Promo Planner'!E22="Regional 1x - 1 Region",Sheet2!B$7,
IF('Core Set Promo Planner'!E22="6x Inside with Offshelf",Sheet2!B$8,
IF('Core Set Promo Planner'!E22="4x Inside with Offshelf",Sheet2!B$9,
IF('Core Set Promo Planner'!E22="2x Inside with Offshelf",Sheet2!B$10,
IF('Core Set Promo Planner'!E22="National 1x with Offshelf",Sheet2!B$11,
IF('Core Set Promo Planner'!E22="National Feature Shelf",Sheet2!B$12,
IF('Core Set Promo Planner'!E22="Regional Feature Shelf - 2 Regions",Sheet2!B$13,
IF('Core Set Promo Planner'!E22="Regional Feature Shelf - 1 Region",Sheet2!B$14,
IF('Core Set Promo Planner'!E22="National TPR",Sheet2!B$15,
IF('Core Set Promo Planner'!E22="Regional TPR - 2 Regions",Sheet2!B$16,
IF('Core Set Promo Planner'!E22="Regional TPR - 1 Regions",Sheet2!B$17,
IF('Core Set Promo Planner'!E22="National Disco+ver Coupon",Sheet2!B$18,
IF('Core Set Promo Planner'!E22="Regional Disco+ver Coupon - 2 Regions",Sheet2!B$19,
IF('Core Set Promo Planner'!E22="Regional Disco+ver Coupon - 1 Region", Sheet2!B$20
)))))))))))))))))))</f>
        <v>0</v>
      </c>
      <c r="G22" s="298"/>
      <c r="H22" s="298"/>
      <c r="I22" s="298"/>
      <c r="J22" s="299"/>
      <c r="K22" s="299"/>
      <c r="L22" s="300"/>
    </row>
    <row r="23" spans="1:12" ht="16.149999999999999" customHeight="1">
      <c r="A23" s="294"/>
      <c r="B23" s="294"/>
      <c r="C23" s="295" t="s">
        <v>891</v>
      </c>
      <c r="D23" s="296" t="s">
        <v>892</v>
      </c>
      <c r="E23" s="295" t="s">
        <v>893</v>
      </c>
      <c r="F23" s="297" t="b">
        <f>IF('Core Set Promo Planner'!E23="6x Inside",Sheet2!B$2,
IF('Core Set Promo Planner'!E23="4x Inside",Sheet2!B$3,
IF('Core Set Promo Planner'!E23="2x Inside",Sheet2!B$4,
IF('Core Set Promo Planner'!E23="National 1x",Sheet2!B$5,
IF('Core Set Promo Planner'!E23="Regional 1x - 2 Regions",Sheet2!B$6,
IF('Core Set Promo Planner'!E23="Regional 1x - 1 Region",Sheet2!B$7,
IF('Core Set Promo Planner'!E23="6x Inside with Offshelf",Sheet2!B$8,
IF('Core Set Promo Planner'!E23="4x Inside with Offshelf",Sheet2!B$9,
IF('Core Set Promo Planner'!E23="2x Inside with Offshelf",Sheet2!B$10,
IF('Core Set Promo Planner'!E23="National 1x with Offshelf",Sheet2!B$11,
IF('Core Set Promo Planner'!E23="National Feature Shelf",Sheet2!B$12,
IF('Core Set Promo Planner'!E23="Regional Feature Shelf - 2 Regions",Sheet2!B$13,
IF('Core Set Promo Planner'!E23="Regional Feature Shelf - 1 Region",Sheet2!B$14,
IF('Core Set Promo Planner'!E23="National TPR",Sheet2!B$15,
IF('Core Set Promo Planner'!E23="Regional TPR - 2 Regions",Sheet2!B$16,
IF('Core Set Promo Planner'!E23="Regional TPR - 1 Regions",Sheet2!B$17,
IF('Core Set Promo Planner'!E23="National Disco+ver Coupon",Sheet2!B$18,
IF('Core Set Promo Planner'!E23="Regional Disco+ver Coupon - 2 Regions",Sheet2!B$19,
IF('Core Set Promo Planner'!E23="Regional Disco+ver Coupon - 1 Region", Sheet2!B$20
)))))))))))))))))))</f>
        <v>0</v>
      </c>
      <c r="G23" s="298"/>
      <c r="H23" s="298"/>
      <c r="I23" s="298"/>
      <c r="J23" s="299"/>
      <c r="K23" s="299"/>
      <c r="L23" s="300"/>
    </row>
    <row r="24" spans="1:12" ht="16.149999999999999" customHeight="1">
      <c r="A24" s="294"/>
      <c r="B24" s="294"/>
      <c r="C24" s="295" t="s">
        <v>891</v>
      </c>
      <c r="D24" s="296" t="s">
        <v>892</v>
      </c>
      <c r="E24" s="295" t="s">
        <v>893</v>
      </c>
      <c r="F24" s="297" t="b">
        <f>IF('Core Set Promo Planner'!E24="6x Inside",Sheet2!B$2,
IF('Core Set Promo Planner'!E24="4x Inside",Sheet2!B$3,
IF('Core Set Promo Planner'!E24="2x Inside",Sheet2!B$4,
IF('Core Set Promo Planner'!E24="National 1x",Sheet2!B$5,
IF('Core Set Promo Planner'!E24="Regional 1x - 2 Regions",Sheet2!B$6,
IF('Core Set Promo Planner'!E24="Regional 1x - 1 Region",Sheet2!B$7,
IF('Core Set Promo Planner'!E24="6x Inside with Offshelf",Sheet2!B$8,
IF('Core Set Promo Planner'!E24="4x Inside with Offshelf",Sheet2!B$9,
IF('Core Set Promo Planner'!E24="2x Inside with Offshelf",Sheet2!B$10,
IF('Core Set Promo Planner'!E24="National 1x with Offshelf",Sheet2!B$11,
IF('Core Set Promo Planner'!E24="National Feature Shelf",Sheet2!B$12,
IF('Core Set Promo Planner'!E24="Regional Feature Shelf - 2 Regions",Sheet2!B$13,
IF('Core Set Promo Planner'!E24="Regional Feature Shelf - 1 Region",Sheet2!B$14,
IF('Core Set Promo Planner'!E24="National TPR",Sheet2!B$15,
IF('Core Set Promo Planner'!E24="Regional TPR - 2 Regions",Sheet2!B$16,
IF('Core Set Promo Planner'!E24="Regional TPR - 1 Regions",Sheet2!B$17,
IF('Core Set Promo Planner'!E24="National Disco+ver Coupon",Sheet2!B$18,
IF('Core Set Promo Planner'!E24="Regional Disco+ver Coupon - 2 Regions",Sheet2!B$19,
IF('Core Set Promo Planner'!E24="Regional Disco+ver Coupon - 1 Region", Sheet2!B$20
)))))))))))))))))))</f>
        <v>0</v>
      </c>
      <c r="G24" s="299"/>
      <c r="H24" s="298"/>
      <c r="I24" s="299"/>
      <c r="J24" s="299"/>
      <c r="K24" s="299"/>
      <c r="L24" s="300"/>
    </row>
    <row r="25" spans="1:12" ht="16.149999999999999" customHeight="1">
      <c r="A25" s="294"/>
      <c r="B25" s="294"/>
      <c r="C25" s="295" t="s">
        <v>891</v>
      </c>
      <c r="D25" s="296" t="s">
        <v>892</v>
      </c>
      <c r="E25" s="295" t="s">
        <v>893</v>
      </c>
      <c r="F25" s="297" t="b">
        <f>IF('Core Set Promo Planner'!E25="6x Inside",Sheet2!B$2,
IF('Core Set Promo Planner'!E25="4x Inside",Sheet2!B$3,
IF('Core Set Promo Planner'!E25="2x Inside",Sheet2!B$4,
IF('Core Set Promo Planner'!E25="National 1x",Sheet2!B$5,
IF('Core Set Promo Planner'!E25="Regional 1x - 2 Regions",Sheet2!B$6,
IF('Core Set Promo Planner'!E25="Regional 1x - 1 Region",Sheet2!B$7,
IF('Core Set Promo Planner'!E25="6x Inside with Offshelf",Sheet2!B$8,
IF('Core Set Promo Planner'!E25="4x Inside with Offshelf",Sheet2!B$9,
IF('Core Set Promo Planner'!E25="2x Inside with Offshelf",Sheet2!B$10,
IF('Core Set Promo Planner'!E25="National 1x with Offshelf",Sheet2!B$11,
IF('Core Set Promo Planner'!E25="National Feature Shelf",Sheet2!B$12,
IF('Core Set Promo Planner'!E25="Regional Feature Shelf - 2 Regions",Sheet2!B$13,
IF('Core Set Promo Planner'!E25="Regional Feature Shelf - 1 Region",Sheet2!B$14,
IF('Core Set Promo Planner'!E25="National TPR",Sheet2!B$15,
IF('Core Set Promo Planner'!E25="Regional TPR - 2 Regions",Sheet2!B$16,
IF('Core Set Promo Planner'!E25="Regional TPR - 1 Regions",Sheet2!B$17,
IF('Core Set Promo Planner'!E25="National Disco+ver Coupon",Sheet2!B$18,
IF('Core Set Promo Planner'!E25="Regional Disco+ver Coupon - 2 Regions",Sheet2!B$19,
IF('Core Set Promo Planner'!E25="Regional Disco+ver Coupon - 1 Region", Sheet2!B$20
)))))))))))))))))))</f>
        <v>0</v>
      </c>
      <c r="G25" s="299"/>
      <c r="H25" s="298"/>
      <c r="I25" s="299"/>
      <c r="J25" s="299"/>
      <c r="K25" s="299"/>
      <c r="L25" s="300"/>
    </row>
    <row r="26" spans="1:12" ht="16.149999999999999" customHeight="1">
      <c r="A26" s="294"/>
      <c r="B26" s="294"/>
      <c r="C26" s="295" t="s">
        <v>891</v>
      </c>
      <c r="D26" s="296" t="s">
        <v>892</v>
      </c>
      <c r="E26" s="295" t="s">
        <v>893</v>
      </c>
      <c r="F26" s="297" t="b">
        <f>IF('Core Set Promo Planner'!E26="6x Inside",Sheet2!B$2,
IF('Core Set Promo Planner'!E26="4x Inside",Sheet2!B$3,
IF('Core Set Promo Planner'!E26="2x Inside",Sheet2!B$4,
IF('Core Set Promo Planner'!E26="National 1x",Sheet2!B$5,
IF('Core Set Promo Planner'!E26="Regional 1x - 2 Regions",Sheet2!B$6,
IF('Core Set Promo Planner'!E26="Regional 1x - 1 Region",Sheet2!B$7,
IF('Core Set Promo Planner'!E26="6x Inside with Offshelf",Sheet2!B$8,
IF('Core Set Promo Planner'!E26="4x Inside with Offshelf",Sheet2!B$9,
IF('Core Set Promo Planner'!E26="2x Inside with Offshelf",Sheet2!B$10,
IF('Core Set Promo Planner'!E26="National 1x with Offshelf",Sheet2!B$11,
IF('Core Set Promo Planner'!E26="National Feature Shelf",Sheet2!B$12,
IF('Core Set Promo Planner'!E26="Regional Feature Shelf - 2 Regions",Sheet2!B$13,
IF('Core Set Promo Planner'!E26="Regional Feature Shelf - 1 Region",Sheet2!B$14,
IF('Core Set Promo Planner'!E26="National TPR",Sheet2!B$15,
IF('Core Set Promo Planner'!E26="Regional TPR - 2 Regions",Sheet2!B$16,
IF('Core Set Promo Planner'!E26="Regional TPR - 1 Regions",Sheet2!B$17,
IF('Core Set Promo Planner'!E26="National Disco+ver Coupon",Sheet2!B$18,
IF('Core Set Promo Planner'!E26="Regional Disco+ver Coupon - 2 Regions",Sheet2!B$19,
IF('Core Set Promo Planner'!E26="Regional Disco+ver Coupon - 1 Region", Sheet2!B$20
)))))))))))))))))))</f>
        <v>0</v>
      </c>
      <c r="G26" s="299"/>
      <c r="H26" s="298"/>
      <c r="I26" s="299"/>
      <c r="J26" s="299"/>
      <c r="K26" s="299"/>
      <c r="L26" s="300"/>
    </row>
    <row r="27" spans="1:12" ht="16.149999999999999" customHeight="1">
      <c r="A27" s="294"/>
      <c r="B27" s="294"/>
      <c r="C27" s="295" t="s">
        <v>891</v>
      </c>
      <c r="D27" s="296" t="s">
        <v>892</v>
      </c>
      <c r="E27" s="295" t="s">
        <v>893</v>
      </c>
      <c r="F27" s="297" t="b">
        <f>IF('Core Set Promo Planner'!E27="6x Inside",Sheet2!B$2,
IF('Core Set Promo Planner'!E27="4x Inside",Sheet2!B$3,
IF('Core Set Promo Planner'!E27="2x Inside",Sheet2!B$4,
IF('Core Set Promo Planner'!E27="National 1x",Sheet2!B$5,
IF('Core Set Promo Planner'!E27="Regional 1x - 2 Regions",Sheet2!B$6,
IF('Core Set Promo Planner'!E27="Regional 1x - 1 Region",Sheet2!B$7,
IF('Core Set Promo Planner'!E27="6x Inside with Offshelf",Sheet2!B$8,
IF('Core Set Promo Planner'!E27="4x Inside with Offshelf",Sheet2!B$9,
IF('Core Set Promo Planner'!E27="2x Inside with Offshelf",Sheet2!B$10,
IF('Core Set Promo Planner'!E27="National 1x with Offshelf",Sheet2!B$11,
IF('Core Set Promo Planner'!E27="National Feature Shelf",Sheet2!B$12,
IF('Core Set Promo Planner'!E27="Regional Feature Shelf - 2 Regions",Sheet2!B$13,
IF('Core Set Promo Planner'!E27="Regional Feature Shelf - 1 Region",Sheet2!B$14,
IF('Core Set Promo Planner'!E27="National TPR",Sheet2!B$15,
IF('Core Set Promo Planner'!E27="Regional TPR - 2 Regions",Sheet2!B$16,
IF('Core Set Promo Planner'!E27="Regional TPR - 1 Regions",Sheet2!B$17,
IF('Core Set Promo Planner'!E27="National Disco+ver Coupon",Sheet2!B$18,
IF('Core Set Promo Planner'!E27="Regional Disco+ver Coupon - 2 Regions",Sheet2!B$19,
IF('Core Set Promo Planner'!E27="Regional Disco+ver Coupon - 1 Region", Sheet2!B$20
)))))))))))))))))))</f>
        <v>0</v>
      </c>
      <c r="G27" s="299"/>
      <c r="H27" s="298"/>
      <c r="I27" s="299"/>
      <c r="J27" s="299"/>
      <c r="K27" s="299"/>
      <c r="L27" s="300"/>
    </row>
    <row r="28" spans="1:12" ht="16.149999999999999" customHeight="1">
      <c r="A28" s="294"/>
      <c r="B28" s="294"/>
      <c r="C28" s="295" t="s">
        <v>891</v>
      </c>
      <c r="D28" s="296" t="s">
        <v>892</v>
      </c>
      <c r="E28" s="295" t="s">
        <v>893</v>
      </c>
      <c r="F28" s="297" t="b">
        <f>IF('Core Set Promo Planner'!E28="6x Inside",Sheet2!B$2,
IF('Core Set Promo Planner'!E28="4x Inside",Sheet2!B$3,
IF('Core Set Promo Planner'!E28="2x Inside",Sheet2!B$4,
IF('Core Set Promo Planner'!E28="National 1x",Sheet2!B$5,
IF('Core Set Promo Planner'!E28="Regional 1x - 2 Regions",Sheet2!B$6,
IF('Core Set Promo Planner'!E28="Regional 1x - 1 Region",Sheet2!B$7,
IF('Core Set Promo Planner'!E28="6x Inside with Offshelf",Sheet2!B$8,
IF('Core Set Promo Planner'!E28="4x Inside with Offshelf",Sheet2!B$9,
IF('Core Set Promo Planner'!E28="2x Inside with Offshelf",Sheet2!B$10,
IF('Core Set Promo Planner'!E28="National 1x with Offshelf",Sheet2!B$11,
IF('Core Set Promo Planner'!E28="National Feature Shelf",Sheet2!B$12,
IF('Core Set Promo Planner'!E28="Regional Feature Shelf - 2 Regions",Sheet2!B$13,
IF('Core Set Promo Planner'!E28="Regional Feature Shelf - 1 Region",Sheet2!B$14,
IF('Core Set Promo Planner'!E28="National TPR",Sheet2!B$15,
IF('Core Set Promo Planner'!E28="Regional TPR - 2 Regions",Sheet2!B$16,
IF('Core Set Promo Planner'!E28="Regional TPR - 1 Regions",Sheet2!B$17,
IF('Core Set Promo Planner'!E28="National Disco+ver Coupon",Sheet2!B$18,
IF('Core Set Promo Planner'!E28="Regional Disco+ver Coupon - 2 Regions",Sheet2!B$19,
IF('Core Set Promo Planner'!E28="Regional Disco+ver Coupon - 1 Region", Sheet2!B$20
)))))))))))))))))))</f>
        <v>0</v>
      </c>
      <c r="G28" s="299"/>
      <c r="H28" s="298"/>
      <c r="I28" s="299"/>
      <c r="J28" s="299"/>
      <c r="K28" s="299"/>
      <c r="L28" s="300"/>
    </row>
    <row r="29" spans="1:12" ht="16.149999999999999" customHeight="1">
      <c r="A29" s="294"/>
      <c r="B29" s="294"/>
      <c r="C29" s="295" t="s">
        <v>891</v>
      </c>
      <c r="D29" s="296" t="s">
        <v>892</v>
      </c>
      <c r="E29" s="295" t="s">
        <v>893</v>
      </c>
      <c r="F29" s="297" t="b">
        <f>IF('Core Set Promo Planner'!E29="6x Inside",Sheet2!B$2,
IF('Core Set Promo Planner'!E29="4x Inside",Sheet2!B$3,
IF('Core Set Promo Planner'!E29="2x Inside",Sheet2!B$4,
IF('Core Set Promo Planner'!E29="National 1x",Sheet2!B$5,
IF('Core Set Promo Planner'!E29="Regional 1x - 2 Regions",Sheet2!B$6,
IF('Core Set Promo Planner'!E29="Regional 1x - 1 Region",Sheet2!B$7,
IF('Core Set Promo Planner'!E29="6x Inside with Offshelf",Sheet2!B$8,
IF('Core Set Promo Planner'!E29="4x Inside with Offshelf",Sheet2!B$9,
IF('Core Set Promo Planner'!E29="2x Inside with Offshelf",Sheet2!B$10,
IF('Core Set Promo Planner'!E29="National 1x with Offshelf",Sheet2!B$11,
IF('Core Set Promo Planner'!E29="National Feature Shelf",Sheet2!B$12,
IF('Core Set Promo Planner'!E29="Regional Feature Shelf - 2 Regions",Sheet2!B$13,
IF('Core Set Promo Planner'!E29="Regional Feature Shelf - 1 Region",Sheet2!B$14,
IF('Core Set Promo Planner'!E29="National TPR",Sheet2!B$15,
IF('Core Set Promo Planner'!E29="Regional TPR - 2 Regions",Sheet2!B$16,
IF('Core Set Promo Planner'!E29="Regional TPR - 1 Regions",Sheet2!B$17,
IF('Core Set Promo Planner'!E29="National Disco+ver Coupon",Sheet2!B$18,
IF('Core Set Promo Planner'!E29="Regional Disco+ver Coupon - 2 Regions",Sheet2!B$19,
IF('Core Set Promo Planner'!E29="Regional Disco+ver Coupon - 1 Region", Sheet2!B$20
)))))))))))))))))))</f>
        <v>0</v>
      </c>
      <c r="G29" s="299"/>
      <c r="H29" s="298"/>
      <c r="I29" s="299"/>
      <c r="J29" s="299"/>
      <c r="K29" s="299"/>
      <c r="L29" s="300"/>
    </row>
    <row r="30" spans="1:12" ht="16.149999999999999" customHeight="1">
      <c r="A30" s="294"/>
      <c r="B30" s="294"/>
      <c r="C30" s="295" t="s">
        <v>891</v>
      </c>
      <c r="D30" s="296" t="s">
        <v>892</v>
      </c>
      <c r="E30" s="295" t="s">
        <v>893</v>
      </c>
      <c r="F30" s="297" t="b">
        <f>IF('Core Set Promo Planner'!E30="6x Inside",Sheet2!B$2,
IF('Core Set Promo Planner'!E30="4x Inside",Sheet2!B$3,
IF('Core Set Promo Planner'!E30="2x Inside",Sheet2!B$4,
IF('Core Set Promo Planner'!E30="National 1x",Sheet2!B$5,
IF('Core Set Promo Planner'!E30="Regional 1x - 2 Regions",Sheet2!B$6,
IF('Core Set Promo Planner'!E30="Regional 1x - 1 Region",Sheet2!B$7,
IF('Core Set Promo Planner'!E30="6x Inside with Offshelf",Sheet2!B$8,
IF('Core Set Promo Planner'!E30="4x Inside with Offshelf",Sheet2!B$9,
IF('Core Set Promo Planner'!E30="2x Inside with Offshelf",Sheet2!B$10,
IF('Core Set Promo Planner'!E30="National 1x with Offshelf",Sheet2!B$11,
IF('Core Set Promo Planner'!E30="National Feature Shelf",Sheet2!B$12,
IF('Core Set Promo Planner'!E30="Regional Feature Shelf - 2 Regions",Sheet2!B$13,
IF('Core Set Promo Planner'!E30="Regional Feature Shelf - 1 Region",Sheet2!B$14,
IF('Core Set Promo Planner'!E30="National TPR",Sheet2!B$15,
IF('Core Set Promo Planner'!E30="Regional TPR - 2 Regions",Sheet2!B$16,
IF('Core Set Promo Planner'!E30="Regional TPR - 1 Regions",Sheet2!B$17,
IF('Core Set Promo Planner'!E30="National Disco+ver Coupon",Sheet2!B$18,
IF('Core Set Promo Planner'!E30="Regional Disco+ver Coupon - 2 Regions",Sheet2!B$19,
IF('Core Set Promo Planner'!E30="Regional Disco+ver Coupon - 1 Region", Sheet2!B$20
)))))))))))))))))))</f>
        <v>0</v>
      </c>
      <c r="G30" s="299"/>
      <c r="H30" s="298"/>
      <c r="I30" s="299"/>
      <c r="J30" s="299"/>
      <c r="K30" s="299"/>
      <c r="L30" s="300"/>
    </row>
    <row r="31" spans="1:12" ht="16.149999999999999" customHeight="1">
      <c r="A31" s="294"/>
      <c r="B31" s="294"/>
      <c r="C31" s="295" t="s">
        <v>891</v>
      </c>
      <c r="D31" s="296" t="s">
        <v>892</v>
      </c>
      <c r="E31" s="295" t="s">
        <v>893</v>
      </c>
      <c r="F31" s="297" t="b">
        <f>IF('Core Set Promo Planner'!E31="6x Inside",Sheet2!B$2,
IF('Core Set Promo Planner'!E31="4x Inside",Sheet2!B$3,
IF('Core Set Promo Planner'!E31="2x Inside",Sheet2!B$4,
IF('Core Set Promo Planner'!E31="National 1x",Sheet2!B$5,
IF('Core Set Promo Planner'!E31="Regional 1x - 2 Regions",Sheet2!B$6,
IF('Core Set Promo Planner'!E31="Regional 1x - 1 Region",Sheet2!B$7,
IF('Core Set Promo Planner'!E31="6x Inside with Offshelf",Sheet2!B$8,
IF('Core Set Promo Planner'!E31="4x Inside with Offshelf",Sheet2!B$9,
IF('Core Set Promo Planner'!E31="2x Inside with Offshelf",Sheet2!B$10,
IF('Core Set Promo Planner'!E31="National 1x with Offshelf",Sheet2!B$11,
IF('Core Set Promo Planner'!E31="National Feature Shelf",Sheet2!B$12,
IF('Core Set Promo Planner'!E31="Regional Feature Shelf - 2 Regions",Sheet2!B$13,
IF('Core Set Promo Planner'!E31="Regional Feature Shelf - 1 Region",Sheet2!B$14,
IF('Core Set Promo Planner'!E31="National TPR",Sheet2!B$15,
IF('Core Set Promo Planner'!E31="Regional TPR - 2 Regions",Sheet2!B$16,
IF('Core Set Promo Planner'!E31="Regional TPR - 1 Regions",Sheet2!B$17,
IF('Core Set Promo Planner'!E31="National Disco+ver Coupon",Sheet2!B$18,
IF('Core Set Promo Planner'!E31="Regional Disco+ver Coupon - 2 Regions",Sheet2!B$19,
IF('Core Set Promo Planner'!E31="Regional Disco+ver Coupon - 1 Region", Sheet2!B$20
)))))))))))))))))))</f>
        <v>0</v>
      </c>
      <c r="G31" s="299"/>
      <c r="H31" s="298"/>
      <c r="I31" s="299"/>
      <c r="J31" s="299"/>
      <c r="K31" s="299"/>
      <c r="L31" s="300"/>
    </row>
    <row r="32" spans="1:12" ht="16.149999999999999" customHeight="1">
      <c r="A32" s="294"/>
      <c r="B32" s="294"/>
      <c r="C32" s="295" t="s">
        <v>891</v>
      </c>
      <c r="D32" s="296" t="s">
        <v>892</v>
      </c>
      <c r="E32" s="295" t="s">
        <v>893</v>
      </c>
      <c r="F32" s="297" t="b">
        <f>IF('Core Set Promo Planner'!E32="6x Inside",Sheet2!B$2,
IF('Core Set Promo Planner'!E32="4x Inside",Sheet2!B$3,
IF('Core Set Promo Planner'!E32="2x Inside",Sheet2!B$4,
IF('Core Set Promo Planner'!E32="National 1x",Sheet2!B$5,
IF('Core Set Promo Planner'!E32="Regional 1x - 2 Regions",Sheet2!B$6,
IF('Core Set Promo Planner'!E32="Regional 1x - 1 Region",Sheet2!B$7,
IF('Core Set Promo Planner'!E32="6x Inside with Offshelf",Sheet2!B$8,
IF('Core Set Promo Planner'!E32="4x Inside with Offshelf",Sheet2!B$9,
IF('Core Set Promo Planner'!E32="2x Inside with Offshelf",Sheet2!B$10,
IF('Core Set Promo Planner'!E32="National 1x with Offshelf",Sheet2!B$11,
IF('Core Set Promo Planner'!E32="National Feature Shelf",Sheet2!B$12,
IF('Core Set Promo Planner'!E32="Regional Feature Shelf - 2 Regions",Sheet2!B$13,
IF('Core Set Promo Planner'!E32="Regional Feature Shelf - 1 Region",Sheet2!B$14,
IF('Core Set Promo Planner'!E32="National TPR",Sheet2!B$15,
IF('Core Set Promo Planner'!E32="Regional TPR - 2 Regions",Sheet2!B$16,
IF('Core Set Promo Planner'!E32="Regional TPR - 1 Regions",Sheet2!B$17,
IF('Core Set Promo Planner'!E32="National Disco+ver Coupon",Sheet2!B$18,
IF('Core Set Promo Planner'!E32="Regional Disco+ver Coupon - 2 Regions",Sheet2!B$19,
IF('Core Set Promo Planner'!E32="Regional Disco+ver Coupon - 1 Region", Sheet2!B$20
)))))))))))))))))))</f>
        <v>0</v>
      </c>
      <c r="G32" s="299"/>
      <c r="H32" s="298"/>
      <c r="I32" s="299"/>
      <c r="J32" s="299"/>
      <c r="K32" s="299"/>
      <c r="L32" s="300"/>
    </row>
    <row r="33" spans="1:12" ht="16.149999999999999" customHeight="1">
      <c r="A33" s="294"/>
      <c r="B33" s="294"/>
      <c r="C33" s="295" t="s">
        <v>891</v>
      </c>
      <c r="D33" s="296" t="s">
        <v>892</v>
      </c>
      <c r="E33" s="295" t="s">
        <v>893</v>
      </c>
      <c r="F33" s="297" t="b">
        <f>IF('Core Set Promo Planner'!E33="6x Inside",Sheet2!B$2,
IF('Core Set Promo Planner'!E33="4x Inside",Sheet2!B$3,
IF('Core Set Promo Planner'!E33="2x Inside",Sheet2!B$4,
IF('Core Set Promo Planner'!E33="National 1x",Sheet2!B$5,
IF('Core Set Promo Planner'!E33="Regional 1x - 2 Regions",Sheet2!B$6,
IF('Core Set Promo Planner'!E33="Regional 1x - 1 Region",Sheet2!B$7,
IF('Core Set Promo Planner'!E33="6x Inside with Offshelf",Sheet2!B$8,
IF('Core Set Promo Planner'!E33="4x Inside with Offshelf",Sheet2!B$9,
IF('Core Set Promo Planner'!E33="2x Inside with Offshelf",Sheet2!B$10,
IF('Core Set Promo Planner'!E33="National 1x with Offshelf",Sheet2!B$11,
IF('Core Set Promo Planner'!E33="National Feature Shelf",Sheet2!B$12,
IF('Core Set Promo Planner'!E33="Regional Feature Shelf - 2 Regions",Sheet2!B$13,
IF('Core Set Promo Planner'!E33="Regional Feature Shelf - 1 Region",Sheet2!B$14,
IF('Core Set Promo Planner'!E33="National TPR",Sheet2!B$15,
IF('Core Set Promo Planner'!E33="Regional TPR - 2 Regions",Sheet2!B$16,
IF('Core Set Promo Planner'!E33="Regional TPR - 1 Regions",Sheet2!B$17,
IF('Core Set Promo Planner'!E33="National Disco+ver Coupon",Sheet2!B$18,
IF('Core Set Promo Planner'!E33="Regional Disco+ver Coupon - 2 Regions",Sheet2!B$19,
IF('Core Set Promo Planner'!E33="Regional Disco+ver Coupon - 1 Region", Sheet2!B$20
)))))))))))))))))))</f>
        <v>0</v>
      </c>
      <c r="G33" s="299"/>
      <c r="H33" s="298"/>
      <c r="I33" s="299"/>
      <c r="J33" s="299"/>
      <c r="K33" s="299"/>
      <c r="L33" s="300"/>
    </row>
    <row r="34" spans="1:12" ht="16.149999999999999" customHeight="1">
      <c r="A34" s="294"/>
      <c r="B34" s="294"/>
      <c r="C34" s="295" t="s">
        <v>891</v>
      </c>
      <c r="D34" s="296" t="s">
        <v>892</v>
      </c>
      <c r="E34" s="295" t="s">
        <v>893</v>
      </c>
      <c r="F34" s="297" t="b">
        <f>IF('Core Set Promo Planner'!E34="6x Inside",Sheet2!B$2,
IF('Core Set Promo Planner'!E34="4x Inside",Sheet2!B$3,
IF('Core Set Promo Planner'!E34="2x Inside",Sheet2!B$4,
IF('Core Set Promo Planner'!E34="National 1x",Sheet2!B$5,
IF('Core Set Promo Planner'!E34="Regional 1x - 2 Regions",Sheet2!B$6,
IF('Core Set Promo Planner'!E34="Regional 1x - 1 Region",Sheet2!B$7,
IF('Core Set Promo Planner'!E34="6x Inside with Offshelf",Sheet2!B$8,
IF('Core Set Promo Planner'!E34="4x Inside with Offshelf",Sheet2!B$9,
IF('Core Set Promo Planner'!E34="2x Inside with Offshelf",Sheet2!B$10,
IF('Core Set Promo Planner'!E34="National 1x with Offshelf",Sheet2!B$11,
IF('Core Set Promo Planner'!E34="National Feature Shelf",Sheet2!B$12,
IF('Core Set Promo Planner'!E34="Regional Feature Shelf - 2 Regions",Sheet2!B$13,
IF('Core Set Promo Planner'!E34="Regional Feature Shelf - 1 Region",Sheet2!B$14,
IF('Core Set Promo Planner'!E34="National TPR",Sheet2!B$15,
IF('Core Set Promo Planner'!E34="Regional TPR - 2 Regions",Sheet2!B$16,
IF('Core Set Promo Planner'!E34="Regional TPR - 1 Regions",Sheet2!B$17,
IF('Core Set Promo Planner'!E34="National Disco+ver Coupon",Sheet2!B$18,
IF('Core Set Promo Planner'!E34="Regional Disco+ver Coupon - 2 Regions",Sheet2!B$19,
IF('Core Set Promo Planner'!E34="Regional Disco+ver Coupon - 1 Region", Sheet2!B$20
)))))))))))))))))))</f>
        <v>0</v>
      </c>
      <c r="G34" s="299"/>
      <c r="H34" s="298"/>
      <c r="I34" s="299"/>
      <c r="J34" s="299"/>
      <c r="K34" s="299"/>
      <c r="L34" s="300"/>
    </row>
    <row r="35" spans="1:12" ht="16.149999999999999" customHeight="1">
      <c r="A35" s="294"/>
      <c r="B35" s="294"/>
      <c r="C35" s="295" t="s">
        <v>891</v>
      </c>
      <c r="D35" s="296" t="s">
        <v>892</v>
      </c>
      <c r="E35" s="295" t="s">
        <v>893</v>
      </c>
      <c r="F35" s="297" t="b">
        <f>IF('Core Set Promo Planner'!E35="6x Inside",Sheet2!B$2,
IF('Core Set Promo Planner'!E35="4x Inside",Sheet2!B$3,
IF('Core Set Promo Planner'!E35="2x Inside",Sheet2!B$4,
IF('Core Set Promo Planner'!E35="National 1x",Sheet2!B$5,
IF('Core Set Promo Planner'!E35="Regional 1x - 2 Regions",Sheet2!B$6,
IF('Core Set Promo Planner'!E35="Regional 1x - 1 Region",Sheet2!B$7,
IF('Core Set Promo Planner'!E35="6x Inside with Offshelf",Sheet2!B$8,
IF('Core Set Promo Planner'!E35="4x Inside with Offshelf",Sheet2!B$9,
IF('Core Set Promo Planner'!E35="2x Inside with Offshelf",Sheet2!B$10,
IF('Core Set Promo Planner'!E35="National 1x with Offshelf",Sheet2!B$11,
IF('Core Set Promo Planner'!E35="National Feature Shelf",Sheet2!B$12,
IF('Core Set Promo Planner'!E35="Regional Feature Shelf - 2 Regions",Sheet2!B$13,
IF('Core Set Promo Planner'!E35="Regional Feature Shelf - 1 Region",Sheet2!B$14,
IF('Core Set Promo Planner'!E35="National TPR",Sheet2!B$15,
IF('Core Set Promo Planner'!E35="Regional TPR - 2 Regions",Sheet2!B$16,
IF('Core Set Promo Planner'!E35="Regional TPR - 1 Regions",Sheet2!B$17,
IF('Core Set Promo Planner'!E35="National Disco+ver Coupon",Sheet2!B$18,
IF('Core Set Promo Planner'!E35="Regional Disco+ver Coupon - 2 Regions",Sheet2!B$19,
IF('Core Set Promo Planner'!E35="Regional Disco+ver Coupon - 1 Region", Sheet2!B$20
)))))))))))))))))))</f>
        <v>0</v>
      </c>
      <c r="G35" s="299"/>
      <c r="H35" s="298"/>
      <c r="I35" s="299"/>
      <c r="J35" s="299"/>
      <c r="K35" s="299"/>
      <c r="L35" s="300"/>
    </row>
    <row r="36" spans="1:12" ht="16.149999999999999" customHeight="1">
      <c r="A36" s="294"/>
      <c r="B36" s="294"/>
      <c r="C36" s="295" t="s">
        <v>891</v>
      </c>
      <c r="D36" s="296" t="s">
        <v>892</v>
      </c>
      <c r="E36" s="295" t="s">
        <v>893</v>
      </c>
      <c r="F36" s="297" t="b">
        <f>IF('Core Set Promo Planner'!E36="6x Inside",Sheet2!B$2,
IF('Core Set Promo Planner'!E36="4x Inside",Sheet2!B$3,
IF('Core Set Promo Planner'!E36="2x Inside",Sheet2!B$4,
IF('Core Set Promo Planner'!E36="National 1x",Sheet2!B$5,
IF('Core Set Promo Planner'!E36="Regional 1x - 2 Regions",Sheet2!B$6,
IF('Core Set Promo Planner'!E36="Regional 1x - 1 Region",Sheet2!B$7,
IF('Core Set Promo Planner'!E36="6x Inside with Offshelf",Sheet2!B$8,
IF('Core Set Promo Planner'!E36="4x Inside with Offshelf",Sheet2!B$9,
IF('Core Set Promo Planner'!E36="2x Inside with Offshelf",Sheet2!B$10,
IF('Core Set Promo Planner'!E36="National 1x with Offshelf",Sheet2!B$11,
IF('Core Set Promo Planner'!E36="National Feature Shelf",Sheet2!B$12,
IF('Core Set Promo Planner'!E36="Regional Feature Shelf - 2 Regions",Sheet2!B$13,
IF('Core Set Promo Planner'!E36="Regional Feature Shelf - 1 Region",Sheet2!B$14,
IF('Core Set Promo Planner'!E36="National TPR",Sheet2!B$15,
IF('Core Set Promo Planner'!E36="Regional TPR - 2 Regions",Sheet2!B$16,
IF('Core Set Promo Planner'!E36="Regional TPR - 1 Regions",Sheet2!B$17,
IF('Core Set Promo Planner'!E36="National Disco+ver Coupon",Sheet2!B$18,
IF('Core Set Promo Planner'!E36="Regional Disco+ver Coupon - 2 Regions",Sheet2!B$19,
IF('Core Set Promo Planner'!E36="Regional Disco+ver Coupon - 1 Region", Sheet2!B$20
)))))))))))))))))))</f>
        <v>0</v>
      </c>
      <c r="G36" s="299"/>
      <c r="H36" s="298"/>
      <c r="I36" s="299"/>
      <c r="J36" s="299"/>
      <c r="K36" s="299"/>
      <c r="L36" s="300"/>
    </row>
    <row r="37" spans="1:12" ht="16.149999999999999" customHeight="1">
      <c r="A37" s="294"/>
      <c r="B37" s="294"/>
      <c r="C37" s="295" t="s">
        <v>891</v>
      </c>
      <c r="D37" s="296" t="s">
        <v>892</v>
      </c>
      <c r="E37" s="295" t="s">
        <v>893</v>
      </c>
      <c r="F37" s="297" t="b">
        <f>IF('Core Set Promo Planner'!E37="6x Inside",Sheet2!B$2,
IF('Core Set Promo Planner'!E37="4x Inside",Sheet2!B$3,
IF('Core Set Promo Planner'!E37="2x Inside",Sheet2!B$4,
IF('Core Set Promo Planner'!E37="National 1x",Sheet2!B$5,
IF('Core Set Promo Planner'!E37="Regional 1x - 2 Regions",Sheet2!B$6,
IF('Core Set Promo Planner'!E37="Regional 1x - 1 Region",Sheet2!B$7,
IF('Core Set Promo Planner'!E37="6x Inside with Offshelf",Sheet2!B$8,
IF('Core Set Promo Planner'!E37="4x Inside with Offshelf",Sheet2!B$9,
IF('Core Set Promo Planner'!E37="2x Inside with Offshelf",Sheet2!B$10,
IF('Core Set Promo Planner'!E37="National 1x with Offshelf",Sheet2!B$11,
IF('Core Set Promo Planner'!E37="National Feature Shelf",Sheet2!B$12,
IF('Core Set Promo Planner'!E37="Regional Feature Shelf - 2 Regions",Sheet2!B$13,
IF('Core Set Promo Planner'!E37="Regional Feature Shelf - 1 Region",Sheet2!B$14,
IF('Core Set Promo Planner'!E37="National TPR",Sheet2!B$15,
IF('Core Set Promo Planner'!E37="Regional TPR - 2 Regions",Sheet2!B$16,
IF('Core Set Promo Planner'!E37="Regional TPR - 1 Regions",Sheet2!B$17,
IF('Core Set Promo Planner'!E37="National Disco+ver Coupon",Sheet2!B$18,
IF('Core Set Promo Planner'!E37="Regional Disco+ver Coupon - 2 Regions",Sheet2!B$19,
IF('Core Set Promo Planner'!E37="Regional Disco+ver Coupon - 1 Region", Sheet2!B$20
)))))))))))))))))))</f>
        <v>0</v>
      </c>
      <c r="G37" s="299"/>
      <c r="H37" s="298"/>
      <c r="I37" s="299"/>
      <c r="J37" s="299"/>
      <c r="K37" s="299"/>
      <c r="L37" s="300"/>
    </row>
    <row r="38" spans="1:12" ht="16.149999999999999" customHeight="1">
      <c r="A38" s="294"/>
      <c r="B38" s="294"/>
      <c r="C38" s="295" t="s">
        <v>891</v>
      </c>
      <c r="D38" s="296" t="s">
        <v>892</v>
      </c>
      <c r="E38" s="295" t="s">
        <v>893</v>
      </c>
      <c r="F38" s="297" t="b">
        <f>IF('Core Set Promo Planner'!E38="6x Inside",Sheet2!B$2,
IF('Core Set Promo Planner'!E38="4x Inside",Sheet2!B$3,
IF('Core Set Promo Planner'!E38="2x Inside",Sheet2!B$4,
IF('Core Set Promo Planner'!E38="National 1x",Sheet2!B$5,
IF('Core Set Promo Planner'!E38="Regional 1x - 2 Regions",Sheet2!B$6,
IF('Core Set Promo Planner'!E38="Regional 1x - 1 Region",Sheet2!B$7,
IF('Core Set Promo Planner'!E38="6x Inside with Offshelf",Sheet2!B$8,
IF('Core Set Promo Planner'!E38="4x Inside with Offshelf",Sheet2!B$9,
IF('Core Set Promo Planner'!E38="2x Inside with Offshelf",Sheet2!B$10,
IF('Core Set Promo Planner'!E38="National 1x with Offshelf",Sheet2!B$11,
IF('Core Set Promo Planner'!E38="National Feature Shelf",Sheet2!B$12,
IF('Core Set Promo Planner'!E38="Regional Feature Shelf - 2 Regions",Sheet2!B$13,
IF('Core Set Promo Planner'!E38="Regional Feature Shelf - 1 Region",Sheet2!B$14,
IF('Core Set Promo Planner'!E38="National TPR",Sheet2!B$15,
IF('Core Set Promo Planner'!E38="Regional TPR - 2 Regions",Sheet2!B$16,
IF('Core Set Promo Planner'!E38="Regional TPR - 1 Regions",Sheet2!B$17,
IF('Core Set Promo Planner'!E38="National Disco+ver Coupon",Sheet2!B$18,
IF('Core Set Promo Planner'!E38="Regional Disco+ver Coupon - 2 Regions",Sheet2!B$19,
IF('Core Set Promo Planner'!E38="Regional Disco+ver Coupon - 1 Region", Sheet2!B$20
)))))))))))))))))))</f>
        <v>0</v>
      </c>
      <c r="G38" s="299"/>
      <c r="H38" s="298"/>
      <c r="I38" s="299"/>
      <c r="J38" s="299"/>
      <c r="K38" s="299"/>
      <c r="L38" s="300"/>
    </row>
    <row r="39" spans="1:12" ht="16.149999999999999" customHeight="1">
      <c r="A39" s="294"/>
      <c r="B39" s="294"/>
      <c r="C39" s="295" t="s">
        <v>891</v>
      </c>
      <c r="D39" s="296" t="s">
        <v>892</v>
      </c>
      <c r="E39" s="295" t="s">
        <v>893</v>
      </c>
      <c r="F39" s="297" t="b">
        <f>IF('Core Set Promo Planner'!E39="6x Inside",Sheet2!B$2,
IF('Core Set Promo Planner'!E39="4x Inside",Sheet2!B$3,
IF('Core Set Promo Planner'!E39="2x Inside",Sheet2!B$4,
IF('Core Set Promo Planner'!E39="National 1x",Sheet2!B$5,
IF('Core Set Promo Planner'!E39="Regional 1x - 2 Regions",Sheet2!B$6,
IF('Core Set Promo Planner'!E39="Regional 1x - 1 Region",Sheet2!B$7,
IF('Core Set Promo Planner'!E39="6x Inside with Offshelf",Sheet2!B$8,
IF('Core Set Promo Planner'!E39="4x Inside with Offshelf",Sheet2!B$9,
IF('Core Set Promo Planner'!E39="2x Inside with Offshelf",Sheet2!B$10,
IF('Core Set Promo Planner'!E39="National 1x with Offshelf",Sheet2!B$11,
IF('Core Set Promo Planner'!E39="National Feature Shelf",Sheet2!B$12,
IF('Core Set Promo Planner'!E39="Regional Feature Shelf - 2 Regions",Sheet2!B$13,
IF('Core Set Promo Planner'!E39="Regional Feature Shelf - 1 Region",Sheet2!B$14,
IF('Core Set Promo Planner'!E39="National TPR",Sheet2!B$15,
IF('Core Set Promo Planner'!E39="Regional TPR - 2 Regions",Sheet2!B$16,
IF('Core Set Promo Planner'!E39="Regional TPR - 1 Regions",Sheet2!B$17,
IF('Core Set Promo Planner'!E39="National Disco+ver Coupon",Sheet2!B$18,
IF('Core Set Promo Planner'!E39="Regional Disco+ver Coupon - 2 Regions",Sheet2!B$19,
IF('Core Set Promo Planner'!E39="Regional Disco+ver Coupon - 1 Region", Sheet2!B$20
)))))))))))))))))))</f>
        <v>0</v>
      </c>
      <c r="G39" s="299"/>
      <c r="H39" s="298"/>
      <c r="I39" s="299"/>
      <c r="J39" s="299"/>
      <c r="K39" s="299"/>
      <c r="L39" s="300"/>
    </row>
    <row r="40" spans="1:12" ht="16.149999999999999" customHeight="1">
      <c r="A40" s="294"/>
      <c r="B40" s="294"/>
      <c r="C40" s="295" t="s">
        <v>891</v>
      </c>
      <c r="D40" s="296" t="s">
        <v>892</v>
      </c>
      <c r="E40" s="295" t="s">
        <v>893</v>
      </c>
      <c r="F40" s="297" t="b">
        <f>IF('Core Set Promo Planner'!E40="6x Inside",Sheet2!B$2,
IF('Core Set Promo Planner'!E40="4x Inside",Sheet2!B$3,
IF('Core Set Promo Planner'!E40="2x Inside",Sheet2!B$4,
IF('Core Set Promo Planner'!E40="National 1x",Sheet2!B$5,
IF('Core Set Promo Planner'!E40="Regional 1x - 2 Regions",Sheet2!B$6,
IF('Core Set Promo Planner'!E40="Regional 1x - 1 Region",Sheet2!B$7,
IF('Core Set Promo Planner'!E40="6x Inside with Offshelf",Sheet2!B$8,
IF('Core Set Promo Planner'!E40="4x Inside with Offshelf",Sheet2!B$9,
IF('Core Set Promo Planner'!E40="2x Inside with Offshelf",Sheet2!B$10,
IF('Core Set Promo Planner'!E40="National 1x with Offshelf",Sheet2!B$11,
IF('Core Set Promo Planner'!E40="National Feature Shelf",Sheet2!B$12,
IF('Core Set Promo Planner'!E40="Regional Feature Shelf - 2 Regions",Sheet2!B$13,
IF('Core Set Promo Planner'!E40="Regional Feature Shelf - 1 Region",Sheet2!B$14,
IF('Core Set Promo Planner'!E40="National TPR",Sheet2!B$15,
IF('Core Set Promo Planner'!E40="Regional TPR - 2 Regions",Sheet2!B$16,
IF('Core Set Promo Planner'!E40="Regional TPR - 1 Regions",Sheet2!B$17,
IF('Core Set Promo Planner'!E40="National Disco+ver Coupon",Sheet2!B$18,
IF('Core Set Promo Planner'!E40="Regional Disco+ver Coupon - 2 Regions",Sheet2!B$19,
IF('Core Set Promo Planner'!E40="Regional Disco+ver Coupon - 1 Region", Sheet2!B$20
)))))))))))))))))))</f>
        <v>0</v>
      </c>
      <c r="G40" s="299"/>
      <c r="H40" s="298"/>
      <c r="I40" s="299"/>
      <c r="J40" s="299"/>
      <c r="K40" s="299"/>
      <c r="L40" s="300"/>
    </row>
    <row r="41" spans="1:12" ht="16.149999999999999" customHeight="1">
      <c r="A41" s="294"/>
      <c r="B41" s="294"/>
      <c r="C41" s="295" t="s">
        <v>891</v>
      </c>
      <c r="D41" s="296" t="s">
        <v>892</v>
      </c>
      <c r="E41" s="295" t="s">
        <v>893</v>
      </c>
      <c r="F41" s="297" t="b">
        <f>IF('Core Set Promo Planner'!E41="6x Inside",Sheet2!B$2,
IF('Core Set Promo Planner'!E41="4x Inside",Sheet2!B$3,
IF('Core Set Promo Planner'!E41="2x Inside",Sheet2!B$4,
IF('Core Set Promo Planner'!E41="National 1x",Sheet2!B$5,
IF('Core Set Promo Planner'!E41="Regional 1x - 2 Regions",Sheet2!B$6,
IF('Core Set Promo Planner'!E41="Regional 1x - 1 Region",Sheet2!B$7,
IF('Core Set Promo Planner'!E41="6x Inside with Offshelf",Sheet2!B$8,
IF('Core Set Promo Planner'!E41="4x Inside with Offshelf",Sheet2!B$9,
IF('Core Set Promo Planner'!E41="2x Inside with Offshelf",Sheet2!B$10,
IF('Core Set Promo Planner'!E41="National 1x with Offshelf",Sheet2!B$11,
IF('Core Set Promo Planner'!E41="National Feature Shelf",Sheet2!B$12,
IF('Core Set Promo Planner'!E41="Regional Feature Shelf - 2 Regions",Sheet2!B$13,
IF('Core Set Promo Planner'!E41="Regional Feature Shelf - 1 Region",Sheet2!B$14,
IF('Core Set Promo Planner'!E41="National TPR",Sheet2!B$15,
IF('Core Set Promo Planner'!E41="Regional TPR - 2 Regions",Sheet2!B$16,
IF('Core Set Promo Planner'!E41="Regional TPR - 1 Regions",Sheet2!B$17,
IF('Core Set Promo Planner'!E41="National Disco+ver Coupon",Sheet2!B$18,
IF('Core Set Promo Planner'!E41="Regional Disco+ver Coupon - 2 Regions",Sheet2!B$19,
IF('Core Set Promo Planner'!E41="Regional Disco+ver Coupon - 1 Region", Sheet2!B$20
)))))))))))))))))))</f>
        <v>0</v>
      </c>
      <c r="G41" s="299"/>
      <c r="H41" s="298"/>
      <c r="I41" s="299"/>
      <c r="J41" s="299"/>
      <c r="K41" s="299"/>
      <c r="L41" s="300"/>
    </row>
    <row r="42" spans="1:12" ht="16.149999999999999" customHeight="1">
      <c r="A42" s="294"/>
      <c r="B42" s="294"/>
      <c r="C42" s="295" t="s">
        <v>891</v>
      </c>
      <c r="D42" s="296" t="s">
        <v>892</v>
      </c>
      <c r="E42" s="295" t="s">
        <v>893</v>
      </c>
      <c r="F42" s="297" t="b">
        <f>IF('Core Set Promo Planner'!E42="6x Inside",Sheet2!B$2,
IF('Core Set Promo Planner'!E42="4x Inside",Sheet2!B$3,
IF('Core Set Promo Planner'!E42="2x Inside",Sheet2!B$4,
IF('Core Set Promo Planner'!E42="National 1x",Sheet2!B$5,
IF('Core Set Promo Planner'!E42="Regional 1x - 2 Regions",Sheet2!B$6,
IF('Core Set Promo Planner'!E42="Regional 1x - 1 Region",Sheet2!B$7,
IF('Core Set Promo Planner'!E42="6x Inside with Offshelf",Sheet2!B$8,
IF('Core Set Promo Planner'!E42="4x Inside with Offshelf",Sheet2!B$9,
IF('Core Set Promo Planner'!E42="2x Inside with Offshelf",Sheet2!B$10,
IF('Core Set Promo Planner'!E42="National 1x with Offshelf",Sheet2!B$11,
IF('Core Set Promo Planner'!E42="National Feature Shelf",Sheet2!B$12,
IF('Core Set Promo Planner'!E42="Regional Feature Shelf - 2 Regions",Sheet2!B$13,
IF('Core Set Promo Planner'!E42="Regional Feature Shelf - 1 Region",Sheet2!B$14,
IF('Core Set Promo Planner'!E42="National TPR",Sheet2!B$15,
IF('Core Set Promo Planner'!E42="Regional TPR - 2 Regions",Sheet2!B$16,
IF('Core Set Promo Planner'!E42="Regional TPR - 1 Regions",Sheet2!B$17,
IF('Core Set Promo Planner'!E42="National Disco+ver Coupon",Sheet2!B$18,
IF('Core Set Promo Planner'!E42="Regional Disco+ver Coupon - 2 Regions",Sheet2!B$19,
IF('Core Set Promo Planner'!E42="Regional Disco+ver Coupon - 1 Region", Sheet2!B$20
)))))))))))))))))))</f>
        <v>0</v>
      </c>
      <c r="G42" s="299"/>
      <c r="H42" s="298"/>
      <c r="I42" s="299"/>
      <c r="J42" s="299"/>
      <c r="K42" s="299"/>
      <c r="L42" s="300"/>
    </row>
    <row r="43" spans="1:12" ht="16.149999999999999" customHeight="1">
      <c r="A43" s="294"/>
      <c r="B43" s="294"/>
      <c r="C43" s="295" t="s">
        <v>891</v>
      </c>
      <c r="D43" s="296" t="s">
        <v>892</v>
      </c>
      <c r="E43" s="295" t="s">
        <v>893</v>
      </c>
      <c r="F43" s="297" t="b">
        <f>IF('Core Set Promo Planner'!E43="6x Inside",Sheet2!B$2,
IF('Core Set Promo Planner'!E43="4x Inside",Sheet2!B$3,
IF('Core Set Promo Planner'!E43="2x Inside",Sheet2!B$4,
IF('Core Set Promo Planner'!E43="National 1x",Sheet2!B$5,
IF('Core Set Promo Planner'!E43="Regional 1x - 2 Regions",Sheet2!B$6,
IF('Core Set Promo Planner'!E43="Regional 1x - 1 Region",Sheet2!B$7,
IF('Core Set Promo Planner'!E43="6x Inside with Offshelf",Sheet2!B$8,
IF('Core Set Promo Planner'!E43="4x Inside with Offshelf",Sheet2!B$9,
IF('Core Set Promo Planner'!E43="2x Inside with Offshelf",Sheet2!B$10,
IF('Core Set Promo Planner'!E43="National 1x with Offshelf",Sheet2!B$11,
IF('Core Set Promo Planner'!E43="National Feature Shelf",Sheet2!B$12,
IF('Core Set Promo Planner'!E43="Regional Feature Shelf - 2 Regions",Sheet2!B$13,
IF('Core Set Promo Planner'!E43="Regional Feature Shelf - 1 Region",Sheet2!B$14,
IF('Core Set Promo Planner'!E43="National TPR",Sheet2!B$15,
IF('Core Set Promo Planner'!E43="Regional TPR - 2 Regions",Sheet2!B$16,
IF('Core Set Promo Planner'!E43="Regional TPR - 1 Regions",Sheet2!B$17,
IF('Core Set Promo Planner'!E43="National Disco+ver Coupon",Sheet2!B$18,
IF('Core Set Promo Planner'!E43="Regional Disco+ver Coupon - 2 Regions",Sheet2!B$19,
IF('Core Set Promo Planner'!E43="Regional Disco+ver Coupon - 1 Region", Sheet2!B$20
)))))))))))))))))))</f>
        <v>0</v>
      </c>
      <c r="G43" s="299"/>
      <c r="H43" s="298"/>
      <c r="I43" s="299"/>
      <c r="J43" s="299"/>
      <c r="K43" s="299"/>
      <c r="L43" s="300"/>
    </row>
    <row r="44" spans="1:12" ht="16.149999999999999" customHeight="1">
      <c r="A44" s="294"/>
      <c r="B44" s="294"/>
      <c r="C44" s="295" t="s">
        <v>891</v>
      </c>
      <c r="D44" s="296" t="s">
        <v>892</v>
      </c>
      <c r="E44" s="295" t="s">
        <v>893</v>
      </c>
      <c r="F44" s="297" t="b">
        <f>IF('Core Set Promo Planner'!E44="6x Inside",Sheet2!B$2,
IF('Core Set Promo Planner'!E44="4x Inside",Sheet2!B$3,
IF('Core Set Promo Planner'!E44="2x Inside",Sheet2!B$4,
IF('Core Set Promo Planner'!E44="National 1x",Sheet2!B$5,
IF('Core Set Promo Planner'!E44="Regional 1x - 2 Regions",Sheet2!B$6,
IF('Core Set Promo Planner'!E44="Regional 1x - 1 Region",Sheet2!B$7,
IF('Core Set Promo Planner'!E44="6x Inside with Offshelf",Sheet2!B$8,
IF('Core Set Promo Planner'!E44="4x Inside with Offshelf",Sheet2!B$9,
IF('Core Set Promo Planner'!E44="2x Inside with Offshelf",Sheet2!B$10,
IF('Core Set Promo Planner'!E44="National 1x with Offshelf",Sheet2!B$11,
IF('Core Set Promo Planner'!E44="National Feature Shelf",Sheet2!B$12,
IF('Core Set Promo Planner'!E44="Regional Feature Shelf - 2 Regions",Sheet2!B$13,
IF('Core Set Promo Planner'!E44="Regional Feature Shelf - 1 Region",Sheet2!B$14,
IF('Core Set Promo Planner'!E44="National TPR",Sheet2!B$15,
IF('Core Set Promo Planner'!E44="Regional TPR - 2 Regions",Sheet2!B$16,
IF('Core Set Promo Planner'!E44="Regional TPR - 1 Regions",Sheet2!B$17,
IF('Core Set Promo Planner'!E44="National Disco+ver Coupon",Sheet2!B$18,
IF('Core Set Promo Planner'!E44="Regional Disco+ver Coupon - 2 Regions",Sheet2!B$19,
IF('Core Set Promo Planner'!E44="Regional Disco+ver Coupon - 1 Region", Sheet2!B$20
)))))))))))))))))))</f>
        <v>0</v>
      </c>
      <c r="G44" s="299"/>
      <c r="H44" s="298"/>
      <c r="I44" s="299"/>
      <c r="J44" s="299"/>
      <c r="K44" s="299"/>
      <c r="L44" s="300"/>
    </row>
    <row r="45" spans="1:12" ht="16.149999999999999" customHeight="1">
      <c r="A45" s="294"/>
      <c r="B45" s="294"/>
      <c r="C45" s="295" t="s">
        <v>891</v>
      </c>
      <c r="D45" s="296" t="s">
        <v>892</v>
      </c>
      <c r="E45" s="295" t="s">
        <v>893</v>
      </c>
      <c r="F45" s="297" t="b">
        <f>IF('Core Set Promo Planner'!E45="6x Inside",Sheet2!B$2,
IF('Core Set Promo Planner'!E45="4x Inside",Sheet2!B$3,
IF('Core Set Promo Planner'!E45="2x Inside",Sheet2!B$4,
IF('Core Set Promo Planner'!E45="National 1x",Sheet2!B$5,
IF('Core Set Promo Planner'!E45="Regional 1x - 2 Regions",Sheet2!B$6,
IF('Core Set Promo Planner'!E45="Regional 1x - 1 Region",Sheet2!B$7,
IF('Core Set Promo Planner'!E45="6x Inside with Offshelf",Sheet2!B$8,
IF('Core Set Promo Planner'!E45="4x Inside with Offshelf",Sheet2!B$9,
IF('Core Set Promo Planner'!E45="2x Inside with Offshelf",Sheet2!B$10,
IF('Core Set Promo Planner'!E45="National 1x with Offshelf",Sheet2!B$11,
IF('Core Set Promo Planner'!E45="National Feature Shelf",Sheet2!B$12,
IF('Core Set Promo Planner'!E45="Regional Feature Shelf - 2 Regions",Sheet2!B$13,
IF('Core Set Promo Planner'!E45="Regional Feature Shelf - 1 Region",Sheet2!B$14,
IF('Core Set Promo Planner'!E45="National TPR",Sheet2!B$15,
IF('Core Set Promo Planner'!E45="Regional TPR - 2 Regions",Sheet2!B$16,
IF('Core Set Promo Planner'!E45="Regional TPR - 1 Regions",Sheet2!B$17,
IF('Core Set Promo Planner'!E45="National Disco+ver Coupon",Sheet2!B$18,
IF('Core Set Promo Planner'!E45="Regional Disco+ver Coupon - 2 Regions",Sheet2!B$19,
IF('Core Set Promo Planner'!E45="Regional Disco+ver Coupon - 1 Region", Sheet2!B$20
)))))))))))))))))))</f>
        <v>0</v>
      </c>
      <c r="G45" s="299"/>
      <c r="H45" s="298"/>
      <c r="I45" s="299"/>
      <c r="J45" s="299"/>
      <c r="K45" s="299"/>
      <c r="L45" s="300"/>
    </row>
    <row r="46" spans="1:12" ht="16.149999999999999" customHeight="1">
      <c r="A46" s="294"/>
      <c r="B46" s="294"/>
      <c r="C46" s="295" t="s">
        <v>891</v>
      </c>
      <c r="D46" s="296" t="s">
        <v>892</v>
      </c>
      <c r="E46" s="295" t="s">
        <v>893</v>
      </c>
      <c r="F46" s="297" t="b">
        <f>IF('Core Set Promo Planner'!E46="6x Inside",Sheet2!B$2,
IF('Core Set Promo Planner'!E46="4x Inside",Sheet2!B$3,
IF('Core Set Promo Planner'!E46="2x Inside",Sheet2!B$4,
IF('Core Set Promo Planner'!E46="National 1x",Sheet2!B$5,
IF('Core Set Promo Planner'!E46="Regional 1x - 2 Regions",Sheet2!B$6,
IF('Core Set Promo Planner'!E46="Regional 1x - 1 Region",Sheet2!B$7,
IF('Core Set Promo Planner'!E46="6x Inside with Offshelf",Sheet2!B$8,
IF('Core Set Promo Planner'!E46="4x Inside with Offshelf",Sheet2!B$9,
IF('Core Set Promo Planner'!E46="2x Inside with Offshelf",Sheet2!B$10,
IF('Core Set Promo Planner'!E46="National 1x with Offshelf",Sheet2!B$11,
IF('Core Set Promo Planner'!E46="National Feature Shelf",Sheet2!B$12,
IF('Core Set Promo Planner'!E46="Regional Feature Shelf - 2 Regions",Sheet2!B$13,
IF('Core Set Promo Planner'!E46="Regional Feature Shelf - 1 Region",Sheet2!B$14,
IF('Core Set Promo Planner'!E46="National TPR",Sheet2!B$15,
IF('Core Set Promo Planner'!E46="Regional TPR - 2 Regions",Sheet2!B$16,
IF('Core Set Promo Planner'!E46="Regional TPR - 1 Regions",Sheet2!B$17,
IF('Core Set Promo Planner'!E46="National Disco+ver Coupon",Sheet2!B$18,
IF('Core Set Promo Planner'!E46="Regional Disco+ver Coupon - 2 Regions",Sheet2!B$19,
IF('Core Set Promo Planner'!E46="Regional Disco+ver Coupon - 1 Region", Sheet2!B$20
)))))))))))))))))))</f>
        <v>0</v>
      </c>
      <c r="G46" s="299"/>
      <c r="H46" s="298"/>
      <c r="I46" s="299"/>
      <c r="J46" s="299"/>
      <c r="K46" s="299"/>
      <c r="L46" s="300"/>
    </row>
    <row r="47" spans="1:12" ht="16.149999999999999" customHeight="1">
      <c r="A47" s="294"/>
      <c r="B47" s="294"/>
      <c r="C47" s="295" t="s">
        <v>891</v>
      </c>
      <c r="D47" s="296" t="s">
        <v>892</v>
      </c>
      <c r="E47" s="295" t="s">
        <v>893</v>
      </c>
      <c r="F47" s="297" t="b">
        <f>IF('Core Set Promo Planner'!E47="6x Inside",Sheet2!B$2,
IF('Core Set Promo Planner'!E47="4x Inside",Sheet2!B$3,
IF('Core Set Promo Planner'!E47="2x Inside",Sheet2!B$4,
IF('Core Set Promo Planner'!E47="National 1x",Sheet2!B$5,
IF('Core Set Promo Planner'!E47="Regional 1x - 2 Regions",Sheet2!B$6,
IF('Core Set Promo Planner'!E47="Regional 1x - 1 Region",Sheet2!B$7,
IF('Core Set Promo Planner'!E47="6x Inside with Offshelf",Sheet2!B$8,
IF('Core Set Promo Planner'!E47="4x Inside with Offshelf",Sheet2!B$9,
IF('Core Set Promo Planner'!E47="2x Inside with Offshelf",Sheet2!B$10,
IF('Core Set Promo Planner'!E47="National 1x with Offshelf",Sheet2!B$11,
IF('Core Set Promo Planner'!E47="National Feature Shelf",Sheet2!B$12,
IF('Core Set Promo Planner'!E47="Regional Feature Shelf - 2 Regions",Sheet2!B$13,
IF('Core Set Promo Planner'!E47="Regional Feature Shelf - 1 Region",Sheet2!B$14,
IF('Core Set Promo Planner'!E47="National TPR",Sheet2!B$15,
IF('Core Set Promo Planner'!E47="Regional TPR - 2 Regions",Sheet2!B$16,
IF('Core Set Promo Planner'!E47="Regional TPR - 1 Regions",Sheet2!B$17,
IF('Core Set Promo Planner'!E47="National Disco+ver Coupon",Sheet2!B$18,
IF('Core Set Promo Planner'!E47="Regional Disco+ver Coupon - 2 Regions",Sheet2!B$19,
IF('Core Set Promo Planner'!E47="Regional Disco+ver Coupon - 1 Region", Sheet2!B$20
)))))))))))))))))))</f>
        <v>0</v>
      </c>
      <c r="G47" s="299"/>
      <c r="H47" s="298"/>
      <c r="I47" s="299"/>
      <c r="J47" s="299"/>
      <c r="K47" s="299"/>
      <c r="L47" s="300"/>
    </row>
    <row r="48" spans="1:12" ht="16.149999999999999" customHeight="1">
      <c r="A48" s="294"/>
      <c r="B48" s="294"/>
      <c r="C48" s="295" t="s">
        <v>891</v>
      </c>
      <c r="D48" s="296" t="s">
        <v>892</v>
      </c>
      <c r="E48" s="295" t="s">
        <v>893</v>
      </c>
      <c r="F48" s="297" t="b">
        <f>IF('Core Set Promo Planner'!E48="6x Inside",Sheet2!B$2,
IF('Core Set Promo Planner'!E48="4x Inside",Sheet2!B$3,
IF('Core Set Promo Planner'!E48="2x Inside",Sheet2!B$4,
IF('Core Set Promo Planner'!E48="National 1x",Sheet2!B$5,
IF('Core Set Promo Planner'!E48="Regional 1x - 2 Regions",Sheet2!B$6,
IF('Core Set Promo Planner'!E48="Regional 1x - 1 Region",Sheet2!B$7,
IF('Core Set Promo Planner'!E48="6x Inside with Offshelf",Sheet2!B$8,
IF('Core Set Promo Planner'!E48="4x Inside with Offshelf",Sheet2!B$9,
IF('Core Set Promo Planner'!E48="2x Inside with Offshelf",Sheet2!B$10,
IF('Core Set Promo Planner'!E48="National 1x with Offshelf",Sheet2!B$11,
IF('Core Set Promo Planner'!E48="National Feature Shelf",Sheet2!B$12,
IF('Core Set Promo Planner'!E48="Regional Feature Shelf - 2 Regions",Sheet2!B$13,
IF('Core Set Promo Planner'!E48="Regional Feature Shelf - 1 Region",Sheet2!B$14,
IF('Core Set Promo Planner'!E48="National TPR",Sheet2!B$15,
IF('Core Set Promo Planner'!E48="Regional TPR - 2 Regions",Sheet2!B$16,
IF('Core Set Promo Planner'!E48="Regional TPR - 1 Regions",Sheet2!B$17,
IF('Core Set Promo Planner'!E48="National Disco+ver Coupon",Sheet2!B$18,
IF('Core Set Promo Planner'!E48="Regional Disco+ver Coupon - 2 Regions",Sheet2!B$19,
IF('Core Set Promo Planner'!E48="Regional Disco+ver Coupon - 1 Region", Sheet2!B$20
)))))))))))))))))))</f>
        <v>0</v>
      </c>
      <c r="G48" s="299"/>
      <c r="H48" s="298"/>
      <c r="I48" s="299"/>
      <c r="J48" s="299"/>
      <c r="K48" s="299"/>
      <c r="L48" s="300"/>
    </row>
    <row r="49" spans="1:12" ht="16.149999999999999" customHeight="1">
      <c r="A49" s="294"/>
      <c r="B49" s="294"/>
      <c r="C49" s="295" t="s">
        <v>891</v>
      </c>
      <c r="D49" s="296" t="s">
        <v>892</v>
      </c>
      <c r="E49" s="295" t="s">
        <v>893</v>
      </c>
      <c r="F49" s="297" t="b">
        <f>IF('Core Set Promo Planner'!E49="6x Inside",Sheet2!B$2,
IF('Core Set Promo Planner'!E49="4x Inside",Sheet2!B$3,
IF('Core Set Promo Planner'!E49="2x Inside",Sheet2!B$4,
IF('Core Set Promo Planner'!E49="National 1x",Sheet2!B$5,
IF('Core Set Promo Planner'!E49="Regional 1x - 2 Regions",Sheet2!B$6,
IF('Core Set Promo Planner'!E49="Regional 1x - 1 Region",Sheet2!B$7,
IF('Core Set Promo Planner'!E49="6x Inside with Offshelf",Sheet2!B$8,
IF('Core Set Promo Planner'!E49="4x Inside with Offshelf",Sheet2!B$9,
IF('Core Set Promo Planner'!E49="2x Inside with Offshelf",Sheet2!B$10,
IF('Core Set Promo Planner'!E49="National 1x with Offshelf",Sheet2!B$11,
IF('Core Set Promo Planner'!E49="National Feature Shelf",Sheet2!B$12,
IF('Core Set Promo Planner'!E49="Regional Feature Shelf - 2 Regions",Sheet2!B$13,
IF('Core Set Promo Planner'!E49="Regional Feature Shelf - 1 Region",Sheet2!B$14,
IF('Core Set Promo Planner'!E49="National TPR",Sheet2!B$15,
IF('Core Set Promo Planner'!E49="Regional TPR - 2 Regions",Sheet2!B$16,
IF('Core Set Promo Planner'!E49="Regional TPR - 1 Regions",Sheet2!B$17,
IF('Core Set Promo Planner'!E49="National Disco+ver Coupon",Sheet2!B$18,
IF('Core Set Promo Planner'!E49="Regional Disco+ver Coupon - 2 Regions",Sheet2!B$19,
IF('Core Set Promo Planner'!E49="Regional Disco+ver Coupon - 1 Region", Sheet2!B$20
)))))))))))))))))))</f>
        <v>0</v>
      </c>
      <c r="G49" s="299"/>
      <c r="H49" s="298"/>
      <c r="I49" s="299"/>
      <c r="J49" s="299"/>
      <c r="K49" s="299"/>
      <c r="L49" s="300"/>
    </row>
    <row r="50" spans="1:12" ht="16.149999999999999" customHeight="1">
      <c r="A50" s="294"/>
      <c r="B50" s="294"/>
      <c r="C50" s="295" t="s">
        <v>891</v>
      </c>
      <c r="D50" s="296" t="s">
        <v>892</v>
      </c>
      <c r="E50" s="295" t="s">
        <v>893</v>
      </c>
      <c r="F50" s="297" t="b">
        <f>IF('Core Set Promo Planner'!E50="6x Inside",Sheet2!B$2,
IF('Core Set Promo Planner'!E50="4x Inside",Sheet2!B$3,
IF('Core Set Promo Planner'!E50="2x Inside",Sheet2!B$4,
IF('Core Set Promo Planner'!E50="National 1x",Sheet2!B$5,
IF('Core Set Promo Planner'!E50="Regional 1x - 2 Regions",Sheet2!B$6,
IF('Core Set Promo Planner'!E50="Regional 1x - 1 Region",Sheet2!B$7,
IF('Core Set Promo Planner'!E50="6x Inside with Offshelf",Sheet2!B$8,
IF('Core Set Promo Planner'!E50="4x Inside with Offshelf",Sheet2!B$9,
IF('Core Set Promo Planner'!E50="2x Inside with Offshelf",Sheet2!B$10,
IF('Core Set Promo Planner'!E50="National 1x with Offshelf",Sheet2!B$11,
IF('Core Set Promo Planner'!E50="National Feature Shelf",Sheet2!B$12,
IF('Core Set Promo Planner'!E50="Regional Feature Shelf - 2 Regions",Sheet2!B$13,
IF('Core Set Promo Planner'!E50="Regional Feature Shelf - 1 Region",Sheet2!B$14,
IF('Core Set Promo Planner'!E50="National TPR",Sheet2!B$15,
IF('Core Set Promo Planner'!E50="Regional TPR - 2 Regions",Sheet2!B$16,
IF('Core Set Promo Planner'!E50="Regional TPR - 1 Regions",Sheet2!B$17,
IF('Core Set Promo Planner'!E50="National Disco+ver Coupon",Sheet2!B$18,
IF('Core Set Promo Planner'!E50="Regional Disco+ver Coupon - 2 Regions",Sheet2!B$19,
IF('Core Set Promo Planner'!E50="Regional Disco+ver Coupon - 1 Region", Sheet2!B$20
)))))))))))))))))))</f>
        <v>0</v>
      </c>
      <c r="G50" s="299"/>
      <c r="H50" s="298"/>
      <c r="I50" s="299"/>
      <c r="J50" s="299"/>
      <c r="K50" s="299"/>
      <c r="L50" s="300"/>
    </row>
    <row r="51" spans="1:12" ht="16.149999999999999" customHeight="1">
      <c r="A51" s="294"/>
      <c r="B51" s="294"/>
      <c r="C51" s="295" t="s">
        <v>891</v>
      </c>
      <c r="D51" s="296" t="s">
        <v>892</v>
      </c>
      <c r="E51" s="295" t="s">
        <v>893</v>
      </c>
      <c r="F51" s="297" t="b">
        <f>IF('Core Set Promo Planner'!E51="6x Inside",Sheet2!B$2,
IF('Core Set Promo Planner'!E51="4x Inside",Sheet2!B$3,
IF('Core Set Promo Planner'!E51="2x Inside",Sheet2!B$4,
IF('Core Set Promo Planner'!E51="National 1x",Sheet2!B$5,
IF('Core Set Promo Planner'!E51="Regional 1x - 2 Regions",Sheet2!B$6,
IF('Core Set Promo Planner'!E51="Regional 1x - 1 Region",Sheet2!B$7,
IF('Core Set Promo Planner'!E51="6x Inside with Offshelf",Sheet2!B$8,
IF('Core Set Promo Planner'!E51="4x Inside with Offshelf",Sheet2!B$9,
IF('Core Set Promo Planner'!E51="2x Inside with Offshelf",Sheet2!B$10,
IF('Core Set Promo Planner'!E51="National 1x with Offshelf",Sheet2!B$11,
IF('Core Set Promo Planner'!E51="National Feature Shelf",Sheet2!B$12,
IF('Core Set Promo Planner'!E51="Regional Feature Shelf - 2 Regions",Sheet2!B$13,
IF('Core Set Promo Planner'!E51="Regional Feature Shelf - 1 Region",Sheet2!B$14,
IF('Core Set Promo Planner'!E51="National TPR",Sheet2!B$15,
IF('Core Set Promo Planner'!E51="Regional TPR - 2 Regions",Sheet2!B$16,
IF('Core Set Promo Planner'!E51="Regional TPR - 1 Regions",Sheet2!B$17,
IF('Core Set Promo Planner'!E51="National Disco+ver Coupon",Sheet2!B$18,
IF('Core Set Promo Planner'!E51="Regional Disco+ver Coupon - 2 Regions",Sheet2!B$19,
IF('Core Set Promo Planner'!E51="Regional Disco+ver Coupon - 1 Region", Sheet2!B$20
)))))))))))))))))))</f>
        <v>0</v>
      </c>
      <c r="G51" s="299"/>
      <c r="H51" s="298"/>
      <c r="I51" s="299"/>
      <c r="J51" s="299"/>
      <c r="K51" s="299"/>
      <c r="L51" s="300"/>
    </row>
    <row r="52" spans="1:12" ht="16.149999999999999" customHeight="1">
      <c r="A52" s="294"/>
      <c r="B52" s="294"/>
      <c r="C52" s="295" t="s">
        <v>891</v>
      </c>
      <c r="D52" s="296" t="s">
        <v>892</v>
      </c>
      <c r="E52" s="295" t="s">
        <v>893</v>
      </c>
      <c r="F52" s="297" t="b">
        <f>IF('Core Set Promo Planner'!E52="6x Inside",Sheet2!B$2,
IF('Core Set Promo Planner'!E52="4x Inside",Sheet2!B$3,
IF('Core Set Promo Planner'!E52="2x Inside",Sheet2!B$4,
IF('Core Set Promo Planner'!E52="National 1x",Sheet2!B$5,
IF('Core Set Promo Planner'!E52="Regional 1x - 2 Regions",Sheet2!B$6,
IF('Core Set Promo Planner'!E52="Regional 1x - 1 Region",Sheet2!B$7,
IF('Core Set Promo Planner'!E52="6x Inside with Offshelf",Sheet2!B$8,
IF('Core Set Promo Planner'!E52="4x Inside with Offshelf",Sheet2!B$9,
IF('Core Set Promo Planner'!E52="2x Inside with Offshelf",Sheet2!B$10,
IF('Core Set Promo Planner'!E52="National 1x with Offshelf",Sheet2!B$11,
IF('Core Set Promo Planner'!E52="National Feature Shelf",Sheet2!B$12,
IF('Core Set Promo Planner'!E52="Regional Feature Shelf - 2 Regions",Sheet2!B$13,
IF('Core Set Promo Planner'!E52="Regional Feature Shelf - 1 Region",Sheet2!B$14,
IF('Core Set Promo Planner'!E52="National TPR",Sheet2!B$15,
IF('Core Set Promo Planner'!E52="Regional TPR - 2 Regions",Sheet2!B$16,
IF('Core Set Promo Planner'!E52="Regional TPR - 1 Regions",Sheet2!B$17,
IF('Core Set Promo Planner'!E52="National Disco+ver Coupon",Sheet2!B$18,
IF('Core Set Promo Planner'!E52="Regional Disco+ver Coupon - 2 Regions",Sheet2!B$19,
IF('Core Set Promo Planner'!E52="Regional Disco+ver Coupon - 1 Region", Sheet2!B$20
)))))))))))))))))))</f>
        <v>0</v>
      </c>
      <c r="G52" s="299"/>
      <c r="H52" s="298"/>
      <c r="I52" s="299"/>
      <c r="J52" s="299"/>
      <c r="K52" s="299"/>
      <c r="L52" s="300"/>
    </row>
    <row r="53" spans="1:12" ht="16.149999999999999" customHeight="1">
      <c r="A53" s="294"/>
      <c r="B53" s="294"/>
      <c r="C53" s="295" t="s">
        <v>891</v>
      </c>
      <c r="D53" s="296" t="s">
        <v>892</v>
      </c>
      <c r="E53" s="295" t="s">
        <v>893</v>
      </c>
      <c r="F53" s="297" t="b">
        <f>IF('Core Set Promo Planner'!E53="6x Inside",Sheet2!B$2,
IF('Core Set Promo Planner'!E53="4x Inside",Sheet2!B$3,
IF('Core Set Promo Planner'!E53="2x Inside",Sheet2!B$4,
IF('Core Set Promo Planner'!E53="National 1x",Sheet2!B$5,
IF('Core Set Promo Planner'!E53="Regional 1x - 2 Regions",Sheet2!B$6,
IF('Core Set Promo Planner'!E53="Regional 1x - 1 Region",Sheet2!B$7,
IF('Core Set Promo Planner'!E53="6x Inside with Offshelf",Sheet2!B$8,
IF('Core Set Promo Planner'!E53="4x Inside with Offshelf",Sheet2!B$9,
IF('Core Set Promo Planner'!E53="2x Inside with Offshelf",Sheet2!B$10,
IF('Core Set Promo Planner'!E53="National 1x with Offshelf",Sheet2!B$11,
IF('Core Set Promo Planner'!E53="National Feature Shelf",Sheet2!B$12,
IF('Core Set Promo Planner'!E53="Regional Feature Shelf - 2 Regions",Sheet2!B$13,
IF('Core Set Promo Planner'!E53="Regional Feature Shelf - 1 Region",Sheet2!B$14,
IF('Core Set Promo Planner'!E53="National TPR",Sheet2!B$15,
IF('Core Set Promo Planner'!E53="Regional TPR - 2 Regions",Sheet2!B$16,
IF('Core Set Promo Planner'!E53="Regional TPR - 1 Regions",Sheet2!B$17,
IF('Core Set Promo Planner'!E53="National Disco+ver Coupon",Sheet2!B$18,
IF('Core Set Promo Planner'!E53="Regional Disco+ver Coupon - 2 Regions",Sheet2!B$19,
IF('Core Set Promo Planner'!E53="Regional Disco+ver Coupon - 1 Region", Sheet2!B$20
)))))))))))))))))))</f>
        <v>0</v>
      </c>
      <c r="G53" s="299"/>
      <c r="H53" s="298"/>
      <c r="I53" s="299"/>
      <c r="J53" s="299"/>
      <c r="K53" s="299"/>
      <c r="L53" s="300"/>
    </row>
    <row r="54" spans="1:12" ht="16.149999999999999" customHeight="1">
      <c r="A54" s="294"/>
      <c r="B54" s="294"/>
      <c r="C54" s="295" t="s">
        <v>891</v>
      </c>
      <c r="D54" s="296" t="s">
        <v>892</v>
      </c>
      <c r="E54" s="295" t="s">
        <v>893</v>
      </c>
      <c r="F54" s="297" t="b">
        <f>IF('Core Set Promo Planner'!E54="6x Inside",Sheet2!B$2,
IF('Core Set Promo Planner'!E54="4x Inside",Sheet2!B$3,
IF('Core Set Promo Planner'!E54="2x Inside",Sheet2!B$4,
IF('Core Set Promo Planner'!E54="National 1x",Sheet2!B$5,
IF('Core Set Promo Planner'!E54="Regional 1x - 2 Regions",Sheet2!B$6,
IF('Core Set Promo Planner'!E54="Regional 1x - 1 Region",Sheet2!B$7,
IF('Core Set Promo Planner'!E54="6x Inside with Offshelf",Sheet2!B$8,
IF('Core Set Promo Planner'!E54="4x Inside with Offshelf",Sheet2!B$9,
IF('Core Set Promo Planner'!E54="2x Inside with Offshelf",Sheet2!B$10,
IF('Core Set Promo Planner'!E54="National 1x with Offshelf",Sheet2!B$11,
IF('Core Set Promo Planner'!E54="National Feature Shelf",Sheet2!B$12,
IF('Core Set Promo Planner'!E54="Regional Feature Shelf - 2 Regions",Sheet2!B$13,
IF('Core Set Promo Planner'!E54="Regional Feature Shelf - 1 Region",Sheet2!B$14,
IF('Core Set Promo Planner'!E54="National TPR",Sheet2!B$15,
IF('Core Set Promo Planner'!E54="Regional TPR - 2 Regions",Sheet2!B$16,
IF('Core Set Promo Planner'!E54="Regional TPR - 1 Regions",Sheet2!B$17,
IF('Core Set Promo Planner'!E54="National Disco+ver Coupon",Sheet2!B$18,
IF('Core Set Promo Planner'!E54="Regional Disco+ver Coupon - 2 Regions",Sheet2!B$19,
IF('Core Set Promo Planner'!E54="Regional Disco+ver Coupon - 1 Region", Sheet2!B$20
)))))))))))))))))))</f>
        <v>0</v>
      </c>
      <c r="G54" s="299"/>
      <c r="H54" s="298"/>
      <c r="I54" s="299"/>
      <c r="J54" s="299"/>
      <c r="K54" s="299"/>
      <c r="L54" s="300"/>
    </row>
    <row r="55" spans="1:12" ht="16.149999999999999" customHeight="1">
      <c r="A55" s="294"/>
      <c r="B55" s="294"/>
      <c r="C55" s="295" t="s">
        <v>891</v>
      </c>
      <c r="D55" s="296" t="s">
        <v>892</v>
      </c>
      <c r="E55" s="295" t="s">
        <v>893</v>
      </c>
      <c r="F55" s="297" t="b">
        <f>IF('Core Set Promo Planner'!E55="6x Inside",Sheet2!B$2,
IF('Core Set Promo Planner'!E55="4x Inside",Sheet2!B$3,
IF('Core Set Promo Planner'!E55="2x Inside",Sheet2!B$4,
IF('Core Set Promo Planner'!E55="National 1x",Sheet2!B$5,
IF('Core Set Promo Planner'!E55="Regional 1x - 2 Regions",Sheet2!B$6,
IF('Core Set Promo Planner'!E55="Regional 1x - 1 Region",Sheet2!B$7,
IF('Core Set Promo Planner'!E55="6x Inside with Offshelf",Sheet2!B$8,
IF('Core Set Promo Planner'!E55="4x Inside with Offshelf",Sheet2!B$9,
IF('Core Set Promo Planner'!E55="2x Inside with Offshelf",Sheet2!B$10,
IF('Core Set Promo Planner'!E55="National 1x with Offshelf",Sheet2!B$11,
IF('Core Set Promo Planner'!E55="National Feature Shelf",Sheet2!B$12,
IF('Core Set Promo Planner'!E55="Regional Feature Shelf - 2 Regions",Sheet2!B$13,
IF('Core Set Promo Planner'!E55="Regional Feature Shelf - 1 Region",Sheet2!B$14,
IF('Core Set Promo Planner'!E55="National TPR",Sheet2!B$15,
IF('Core Set Promo Planner'!E55="Regional TPR - 2 Regions",Sheet2!B$16,
IF('Core Set Promo Planner'!E55="Regional TPR - 1 Regions",Sheet2!B$17,
IF('Core Set Promo Planner'!E55="National Disco+ver Coupon",Sheet2!B$18,
IF('Core Set Promo Planner'!E55="Regional Disco+ver Coupon - 2 Regions",Sheet2!B$19,
IF('Core Set Promo Planner'!E55="Regional Disco+ver Coupon - 1 Region", Sheet2!B$20
)))))))))))))))))))</f>
        <v>0</v>
      </c>
      <c r="G55" s="299"/>
      <c r="H55" s="298"/>
      <c r="I55" s="299"/>
      <c r="J55" s="299"/>
      <c r="K55" s="299"/>
      <c r="L55" s="300"/>
    </row>
    <row r="56" spans="1:12" ht="16.149999999999999" customHeight="1">
      <c r="A56" s="294"/>
      <c r="B56" s="294"/>
      <c r="C56" s="295" t="s">
        <v>891</v>
      </c>
      <c r="D56" s="296" t="s">
        <v>892</v>
      </c>
      <c r="E56" s="295" t="s">
        <v>893</v>
      </c>
      <c r="F56" s="297" t="b">
        <f>IF('Core Set Promo Planner'!E56="6x Inside",Sheet2!B$2,
IF('Core Set Promo Planner'!E56="4x Inside",Sheet2!B$3,
IF('Core Set Promo Planner'!E56="2x Inside",Sheet2!B$4,
IF('Core Set Promo Planner'!E56="National 1x",Sheet2!B$5,
IF('Core Set Promo Planner'!E56="Regional 1x - 2 Regions",Sheet2!B$6,
IF('Core Set Promo Planner'!E56="Regional 1x - 1 Region",Sheet2!B$7,
IF('Core Set Promo Planner'!E56="6x Inside with Offshelf",Sheet2!B$8,
IF('Core Set Promo Planner'!E56="4x Inside with Offshelf",Sheet2!B$9,
IF('Core Set Promo Planner'!E56="2x Inside with Offshelf",Sheet2!B$10,
IF('Core Set Promo Planner'!E56="National 1x with Offshelf",Sheet2!B$11,
IF('Core Set Promo Planner'!E56="National Feature Shelf",Sheet2!B$12,
IF('Core Set Promo Planner'!E56="Regional Feature Shelf - 2 Regions",Sheet2!B$13,
IF('Core Set Promo Planner'!E56="Regional Feature Shelf - 1 Region",Sheet2!B$14,
IF('Core Set Promo Planner'!E56="National TPR",Sheet2!B$15,
IF('Core Set Promo Planner'!E56="Regional TPR - 2 Regions",Sheet2!B$16,
IF('Core Set Promo Planner'!E56="Regional TPR - 1 Regions",Sheet2!B$17,
IF('Core Set Promo Planner'!E56="National Disco+ver Coupon",Sheet2!B$18,
IF('Core Set Promo Planner'!E56="Regional Disco+ver Coupon - 2 Regions",Sheet2!B$19,
IF('Core Set Promo Planner'!E56="Regional Disco+ver Coupon - 1 Region", Sheet2!B$20
)))))))))))))))))))</f>
        <v>0</v>
      </c>
      <c r="G56" s="299"/>
      <c r="H56" s="298"/>
      <c r="I56" s="299"/>
      <c r="J56" s="299"/>
      <c r="K56" s="299"/>
      <c r="L56" s="300"/>
    </row>
    <row r="57" spans="1:12" ht="16.149999999999999" customHeight="1">
      <c r="A57" s="294"/>
      <c r="B57" s="294"/>
      <c r="C57" s="295" t="s">
        <v>891</v>
      </c>
      <c r="D57" s="296" t="s">
        <v>892</v>
      </c>
      <c r="E57" s="295" t="s">
        <v>893</v>
      </c>
      <c r="F57" s="297" t="b">
        <f>IF('Core Set Promo Planner'!E57="6x Inside",Sheet2!B$2,
IF('Core Set Promo Planner'!E57="4x Inside",Sheet2!B$3,
IF('Core Set Promo Planner'!E57="2x Inside",Sheet2!B$4,
IF('Core Set Promo Planner'!E57="National 1x",Sheet2!B$5,
IF('Core Set Promo Planner'!E57="Regional 1x - 2 Regions",Sheet2!B$6,
IF('Core Set Promo Planner'!E57="Regional 1x - 1 Region",Sheet2!B$7,
IF('Core Set Promo Planner'!E57="6x Inside with Offshelf",Sheet2!B$8,
IF('Core Set Promo Planner'!E57="4x Inside with Offshelf",Sheet2!B$9,
IF('Core Set Promo Planner'!E57="2x Inside with Offshelf",Sheet2!B$10,
IF('Core Set Promo Planner'!E57="National 1x with Offshelf",Sheet2!B$11,
IF('Core Set Promo Planner'!E57="National Feature Shelf",Sheet2!B$12,
IF('Core Set Promo Planner'!E57="Regional Feature Shelf - 2 Regions",Sheet2!B$13,
IF('Core Set Promo Planner'!E57="Regional Feature Shelf - 1 Region",Sheet2!B$14,
IF('Core Set Promo Planner'!E57="National TPR",Sheet2!B$15,
IF('Core Set Promo Planner'!E57="Regional TPR - 2 Regions",Sheet2!B$16,
IF('Core Set Promo Planner'!E57="Regional TPR - 1 Regions",Sheet2!B$17,
IF('Core Set Promo Planner'!E57="National Disco+ver Coupon",Sheet2!B$18,
IF('Core Set Promo Planner'!E57="Regional Disco+ver Coupon - 2 Regions",Sheet2!B$19,
IF('Core Set Promo Planner'!E57="Regional Disco+ver Coupon - 1 Region", Sheet2!B$20
)))))))))))))))))))</f>
        <v>0</v>
      </c>
      <c r="G57" s="299"/>
      <c r="H57" s="298"/>
      <c r="I57" s="299"/>
      <c r="J57" s="299"/>
      <c r="K57" s="299"/>
      <c r="L57" s="300"/>
    </row>
    <row r="58" spans="1:12" ht="16.149999999999999" customHeight="1">
      <c r="A58" s="294"/>
      <c r="B58" s="294"/>
      <c r="C58" s="295" t="s">
        <v>891</v>
      </c>
      <c r="D58" s="296" t="s">
        <v>892</v>
      </c>
      <c r="E58" s="295" t="s">
        <v>893</v>
      </c>
      <c r="F58" s="297" t="b">
        <f>IF('Core Set Promo Planner'!E58="6x Inside",Sheet2!B$2,
IF('Core Set Promo Planner'!E58="4x Inside",Sheet2!B$3,
IF('Core Set Promo Planner'!E58="2x Inside",Sheet2!B$4,
IF('Core Set Promo Planner'!E58="National 1x",Sheet2!B$5,
IF('Core Set Promo Planner'!E58="Regional 1x - 2 Regions",Sheet2!B$6,
IF('Core Set Promo Planner'!E58="Regional 1x - 1 Region",Sheet2!B$7,
IF('Core Set Promo Planner'!E58="6x Inside with Offshelf",Sheet2!B$8,
IF('Core Set Promo Planner'!E58="4x Inside with Offshelf",Sheet2!B$9,
IF('Core Set Promo Planner'!E58="2x Inside with Offshelf",Sheet2!B$10,
IF('Core Set Promo Planner'!E58="National 1x with Offshelf",Sheet2!B$11,
IF('Core Set Promo Planner'!E58="National Feature Shelf",Sheet2!B$12,
IF('Core Set Promo Planner'!E58="Regional Feature Shelf - 2 Regions",Sheet2!B$13,
IF('Core Set Promo Planner'!E58="Regional Feature Shelf - 1 Region",Sheet2!B$14,
IF('Core Set Promo Planner'!E58="National TPR",Sheet2!B$15,
IF('Core Set Promo Planner'!E58="Regional TPR - 2 Regions",Sheet2!B$16,
IF('Core Set Promo Planner'!E58="Regional TPR - 1 Regions",Sheet2!B$17,
IF('Core Set Promo Planner'!E58="National Disco+ver Coupon",Sheet2!B$18,
IF('Core Set Promo Planner'!E58="Regional Disco+ver Coupon - 2 Regions",Sheet2!B$19,
IF('Core Set Promo Planner'!E58="Regional Disco+ver Coupon - 1 Region", Sheet2!B$20
)))))))))))))))))))</f>
        <v>0</v>
      </c>
      <c r="G58" s="299"/>
      <c r="H58" s="298"/>
      <c r="I58" s="299"/>
      <c r="J58" s="299"/>
      <c r="K58" s="299"/>
      <c r="L58" s="300"/>
    </row>
    <row r="59" spans="1:12" ht="16.149999999999999" customHeight="1">
      <c r="A59" s="294"/>
      <c r="B59" s="294"/>
      <c r="C59" s="295" t="s">
        <v>891</v>
      </c>
      <c r="D59" s="296" t="s">
        <v>892</v>
      </c>
      <c r="E59" s="295" t="s">
        <v>893</v>
      </c>
      <c r="F59" s="297" t="b">
        <f>IF('Core Set Promo Planner'!E59="6x Inside",Sheet2!B$2,
IF('Core Set Promo Planner'!E59="4x Inside",Sheet2!B$3,
IF('Core Set Promo Planner'!E59="2x Inside",Sheet2!B$4,
IF('Core Set Promo Planner'!E59="National 1x",Sheet2!B$5,
IF('Core Set Promo Planner'!E59="Regional 1x - 2 Regions",Sheet2!B$6,
IF('Core Set Promo Planner'!E59="Regional 1x - 1 Region",Sheet2!B$7,
IF('Core Set Promo Planner'!E59="6x Inside with Offshelf",Sheet2!B$8,
IF('Core Set Promo Planner'!E59="4x Inside with Offshelf",Sheet2!B$9,
IF('Core Set Promo Planner'!E59="2x Inside with Offshelf",Sheet2!B$10,
IF('Core Set Promo Planner'!E59="National 1x with Offshelf",Sheet2!B$11,
IF('Core Set Promo Planner'!E59="National Feature Shelf",Sheet2!B$12,
IF('Core Set Promo Planner'!E59="Regional Feature Shelf - 2 Regions",Sheet2!B$13,
IF('Core Set Promo Planner'!E59="Regional Feature Shelf - 1 Region",Sheet2!B$14,
IF('Core Set Promo Planner'!E59="National TPR",Sheet2!B$15,
IF('Core Set Promo Planner'!E59="Regional TPR - 2 Regions",Sheet2!B$16,
IF('Core Set Promo Planner'!E59="Regional TPR - 1 Regions",Sheet2!B$17,
IF('Core Set Promo Planner'!E59="National Disco+ver Coupon",Sheet2!B$18,
IF('Core Set Promo Planner'!E59="Regional Disco+ver Coupon - 2 Regions",Sheet2!B$19,
IF('Core Set Promo Planner'!E59="Regional Disco+ver Coupon - 1 Region", Sheet2!B$20
)))))))))))))))))))</f>
        <v>0</v>
      </c>
      <c r="G59" s="299"/>
      <c r="H59" s="298"/>
      <c r="I59" s="299"/>
      <c r="J59" s="299"/>
      <c r="K59" s="299"/>
      <c r="L59" s="300"/>
    </row>
    <row r="60" spans="1:12" ht="16.149999999999999" customHeight="1">
      <c r="A60" s="294"/>
      <c r="B60" s="294"/>
      <c r="C60" s="295" t="s">
        <v>891</v>
      </c>
      <c r="D60" s="296" t="s">
        <v>892</v>
      </c>
      <c r="E60" s="295" t="s">
        <v>893</v>
      </c>
      <c r="F60" s="297" t="b">
        <f>IF('Core Set Promo Planner'!E60="6x Inside",Sheet2!B$2,
IF('Core Set Promo Planner'!E60="4x Inside",Sheet2!B$3,
IF('Core Set Promo Planner'!E60="2x Inside",Sheet2!B$4,
IF('Core Set Promo Planner'!E60="National 1x",Sheet2!B$5,
IF('Core Set Promo Planner'!E60="Regional 1x - 2 Regions",Sheet2!B$6,
IF('Core Set Promo Planner'!E60="Regional 1x - 1 Region",Sheet2!B$7,
IF('Core Set Promo Planner'!E60="6x Inside with Offshelf",Sheet2!B$8,
IF('Core Set Promo Planner'!E60="4x Inside with Offshelf",Sheet2!B$9,
IF('Core Set Promo Planner'!E60="2x Inside with Offshelf",Sheet2!B$10,
IF('Core Set Promo Planner'!E60="National 1x with Offshelf",Sheet2!B$11,
IF('Core Set Promo Planner'!E60="National Feature Shelf",Sheet2!B$12,
IF('Core Set Promo Planner'!E60="Regional Feature Shelf - 2 Regions",Sheet2!B$13,
IF('Core Set Promo Planner'!E60="Regional Feature Shelf - 1 Region",Sheet2!B$14,
IF('Core Set Promo Planner'!E60="National TPR",Sheet2!B$15,
IF('Core Set Promo Planner'!E60="Regional TPR - 2 Regions",Sheet2!B$16,
IF('Core Set Promo Planner'!E60="Regional TPR - 1 Regions",Sheet2!B$17,
IF('Core Set Promo Planner'!E60="National Disco+ver Coupon",Sheet2!B$18,
IF('Core Set Promo Planner'!E60="Regional Disco+ver Coupon - 2 Regions",Sheet2!B$19,
IF('Core Set Promo Planner'!E60="Regional Disco+ver Coupon - 1 Region", Sheet2!B$20
)))))))))))))))))))</f>
        <v>0</v>
      </c>
      <c r="G60" s="299"/>
      <c r="H60" s="298"/>
      <c r="I60" s="299"/>
      <c r="J60" s="299"/>
      <c r="K60" s="299"/>
      <c r="L60" s="300"/>
    </row>
    <row r="61" spans="1:12" ht="16.149999999999999" customHeight="1">
      <c r="A61" s="294"/>
      <c r="B61" s="294"/>
      <c r="C61" s="295" t="s">
        <v>891</v>
      </c>
      <c r="D61" s="296" t="s">
        <v>892</v>
      </c>
      <c r="E61" s="295" t="s">
        <v>893</v>
      </c>
      <c r="F61" s="297" t="b">
        <f>IF('Core Set Promo Planner'!E61="6x Inside",Sheet2!B$2,
IF('Core Set Promo Planner'!E61="4x Inside",Sheet2!B$3,
IF('Core Set Promo Planner'!E61="2x Inside",Sheet2!B$4,
IF('Core Set Promo Planner'!E61="National 1x",Sheet2!B$5,
IF('Core Set Promo Planner'!E61="Regional 1x - 2 Regions",Sheet2!B$6,
IF('Core Set Promo Planner'!E61="Regional 1x - 1 Region",Sheet2!B$7,
IF('Core Set Promo Planner'!E61="6x Inside with Offshelf",Sheet2!B$8,
IF('Core Set Promo Planner'!E61="4x Inside with Offshelf",Sheet2!B$9,
IF('Core Set Promo Planner'!E61="2x Inside with Offshelf",Sheet2!B$10,
IF('Core Set Promo Planner'!E61="National 1x with Offshelf",Sheet2!B$11,
IF('Core Set Promo Planner'!E61="National Feature Shelf",Sheet2!B$12,
IF('Core Set Promo Planner'!E61="Regional Feature Shelf - 2 Regions",Sheet2!B$13,
IF('Core Set Promo Planner'!E61="Regional Feature Shelf - 1 Region",Sheet2!B$14,
IF('Core Set Promo Planner'!E61="National TPR",Sheet2!B$15,
IF('Core Set Promo Planner'!E61="Regional TPR - 2 Regions",Sheet2!B$16,
IF('Core Set Promo Planner'!E61="Regional TPR - 1 Regions",Sheet2!B$17,
IF('Core Set Promo Planner'!E61="National Disco+ver Coupon",Sheet2!B$18,
IF('Core Set Promo Planner'!E61="Regional Disco+ver Coupon - 2 Regions",Sheet2!B$19,
IF('Core Set Promo Planner'!E61="Regional Disco+ver Coupon - 1 Region", Sheet2!B$20
)))))))))))))))))))</f>
        <v>0</v>
      </c>
      <c r="G61" s="299"/>
      <c r="H61" s="298"/>
      <c r="I61" s="299"/>
      <c r="J61" s="299"/>
      <c r="K61" s="299"/>
      <c r="L61" s="300"/>
    </row>
    <row r="62" spans="1:12" ht="16.149999999999999" customHeight="1">
      <c r="A62" s="294"/>
      <c r="B62" s="294"/>
      <c r="C62" s="295" t="s">
        <v>891</v>
      </c>
      <c r="D62" s="296" t="s">
        <v>892</v>
      </c>
      <c r="E62" s="295" t="s">
        <v>893</v>
      </c>
      <c r="F62" s="297" t="b">
        <f>IF('Core Set Promo Planner'!E62="6x Inside",Sheet2!B$2,
IF('Core Set Promo Planner'!E62="4x Inside",Sheet2!B$3,
IF('Core Set Promo Planner'!E62="2x Inside",Sheet2!B$4,
IF('Core Set Promo Planner'!E62="National 1x",Sheet2!B$5,
IF('Core Set Promo Planner'!E62="Regional 1x - 2 Regions",Sheet2!B$6,
IF('Core Set Promo Planner'!E62="Regional 1x - 1 Region",Sheet2!B$7,
IF('Core Set Promo Planner'!E62="6x Inside with Offshelf",Sheet2!B$8,
IF('Core Set Promo Planner'!E62="4x Inside with Offshelf",Sheet2!B$9,
IF('Core Set Promo Planner'!E62="2x Inside with Offshelf",Sheet2!B$10,
IF('Core Set Promo Planner'!E62="National 1x with Offshelf",Sheet2!B$11,
IF('Core Set Promo Planner'!E62="National Feature Shelf",Sheet2!B$12,
IF('Core Set Promo Planner'!E62="Regional Feature Shelf - 2 Regions",Sheet2!B$13,
IF('Core Set Promo Planner'!E62="Regional Feature Shelf - 1 Region",Sheet2!B$14,
IF('Core Set Promo Planner'!E62="National TPR",Sheet2!B$15,
IF('Core Set Promo Planner'!E62="Regional TPR - 2 Regions",Sheet2!B$16,
IF('Core Set Promo Planner'!E62="Regional TPR - 1 Regions",Sheet2!B$17,
IF('Core Set Promo Planner'!E62="National Disco+ver Coupon",Sheet2!B$18,
IF('Core Set Promo Planner'!E62="Regional Disco+ver Coupon - 2 Regions",Sheet2!B$19,
IF('Core Set Promo Planner'!E62="Regional Disco+ver Coupon - 1 Region", Sheet2!B$20
)))))))))))))))))))</f>
        <v>0</v>
      </c>
      <c r="G62" s="299"/>
      <c r="H62" s="298"/>
      <c r="I62" s="299"/>
      <c r="J62" s="299"/>
      <c r="K62" s="299"/>
      <c r="L62" s="300"/>
    </row>
    <row r="63" spans="1:12" ht="16.149999999999999" customHeight="1">
      <c r="A63" s="294"/>
      <c r="B63" s="294"/>
      <c r="C63" s="295" t="s">
        <v>891</v>
      </c>
      <c r="D63" s="296" t="s">
        <v>892</v>
      </c>
      <c r="E63" s="295" t="s">
        <v>893</v>
      </c>
      <c r="F63" s="297" t="b">
        <f>IF('Core Set Promo Planner'!E63="6x Inside",Sheet2!B$2,
IF('Core Set Promo Planner'!E63="4x Inside",Sheet2!B$3,
IF('Core Set Promo Planner'!E63="2x Inside",Sheet2!B$4,
IF('Core Set Promo Planner'!E63="National 1x",Sheet2!B$5,
IF('Core Set Promo Planner'!E63="Regional 1x - 2 Regions",Sheet2!B$6,
IF('Core Set Promo Planner'!E63="Regional 1x - 1 Region",Sheet2!B$7,
IF('Core Set Promo Planner'!E63="6x Inside with Offshelf",Sheet2!B$8,
IF('Core Set Promo Planner'!E63="4x Inside with Offshelf",Sheet2!B$9,
IF('Core Set Promo Planner'!E63="2x Inside with Offshelf",Sheet2!B$10,
IF('Core Set Promo Planner'!E63="National 1x with Offshelf",Sheet2!B$11,
IF('Core Set Promo Planner'!E63="National Feature Shelf",Sheet2!B$12,
IF('Core Set Promo Planner'!E63="Regional Feature Shelf - 2 Regions",Sheet2!B$13,
IF('Core Set Promo Planner'!E63="Regional Feature Shelf - 1 Region",Sheet2!B$14,
IF('Core Set Promo Planner'!E63="National TPR",Sheet2!B$15,
IF('Core Set Promo Planner'!E63="Regional TPR - 2 Regions",Sheet2!B$16,
IF('Core Set Promo Planner'!E63="Regional TPR - 1 Regions",Sheet2!B$17,
IF('Core Set Promo Planner'!E63="National Disco+ver Coupon",Sheet2!B$18,
IF('Core Set Promo Planner'!E63="Regional Disco+ver Coupon - 2 Regions",Sheet2!B$19,
IF('Core Set Promo Planner'!E63="Regional Disco+ver Coupon - 1 Region", Sheet2!B$20
)))))))))))))))))))</f>
        <v>0</v>
      </c>
      <c r="G63" s="299"/>
      <c r="H63" s="298"/>
      <c r="I63" s="299"/>
      <c r="J63" s="299"/>
      <c r="K63" s="299"/>
      <c r="L63" s="300"/>
    </row>
    <row r="64" spans="1:12" ht="16.149999999999999" customHeight="1">
      <c r="A64" s="294"/>
      <c r="B64" s="294"/>
      <c r="C64" s="295" t="s">
        <v>891</v>
      </c>
      <c r="D64" s="296" t="s">
        <v>892</v>
      </c>
      <c r="E64" s="295" t="s">
        <v>893</v>
      </c>
      <c r="F64" s="297" t="b">
        <f>IF('Core Set Promo Planner'!E64="6x Inside",Sheet2!B$2,
IF('Core Set Promo Planner'!E64="4x Inside",Sheet2!B$3,
IF('Core Set Promo Planner'!E64="2x Inside",Sheet2!B$4,
IF('Core Set Promo Planner'!E64="National 1x",Sheet2!B$5,
IF('Core Set Promo Planner'!E64="Regional 1x - 2 Regions",Sheet2!B$6,
IF('Core Set Promo Planner'!E64="Regional 1x - 1 Region",Sheet2!B$7,
IF('Core Set Promo Planner'!E64="6x Inside with Offshelf",Sheet2!B$8,
IF('Core Set Promo Planner'!E64="4x Inside with Offshelf",Sheet2!B$9,
IF('Core Set Promo Planner'!E64="2x Inside with Offshelf",Sheet2!B$10,
IF('Core Set Promo Planner'!E64="National 1x with Offshelf",Sheet2!B$11,
IF('Core Set Promo Planner'!E64="National Feature Shelf",Sheet2!B$12,
IF('Core Set Promo Planner'!E64="Regional Feature Shelf - 2 Regions",Sheet2!B$13,
IF('Core Set Promo Planner'!E64="Regional Feature Shelf - 1 Region",Sheet2!B$14,
IF('Core Set Promo Planner'!E64="National TPR",Sheet2!B$15,
IF('Core Set Promo Planner'!E64="Regional TPR - 2 Regions",Sheet2!B$16,
IF('Core Set Promo Planner'!E64="Regional TPR - 1 Regions",Sheet2!B$17,
IF('Core Set Promo Planner'!E64="National Disco+ver Coupon",Sheet2!B$18,
IF('Core Set Promo Planner'!E64="Regional Disco+ver Coupon - 2 Regions",Sheet2!B$19,
IF('Core Set Promo Planner'!E64="Regional Disco+ver Coupon - 1 Region", Sheet2!B$20
)))))))))))))))))))</f>
        <v>0</v>
      </c>
      <c r="G64" s="299"/>
      <c r="H64" s="298"/>
      <c r="I64" s="299"/>
      <c r="J64" s="299"/>
      <c r="K64" s="299"/>
      <c r="L64" s="300"/>
    </row>
    <row r="65" spans="1:12" ht="16.149999999999999" customHeight="1">
      <c r="A65" s="294"/>
      <c r="B65" s="294"/>
      <c r="C65" s="295" t="s">
        <v>891</v>
      </c>
      <c r="D65" s="296" t="s">
        <v>892</v>
      </c>
      <c r="E65" s="295" t="s">
        <v>893</v>
      </c>
      <c r="F65" s="297" t="b">
        <f>IF('Core Set Promo Planner'!E65="6x Inside",Sheet2!B$2,
IF('Core Set Promo Planner'!E65="4x Inside",Sheet2!B$3,
IF('Core Set Promo Planner'!E65="2x Inside",Sheet2!B$4,
IF('Core Set Promo Planner'!E65="National 1x",Sheet2!B$5,
IF('Core Set Promo Planner'!E65="Regional 1x - 2 Regions",Sheet2!B$6,
IF('Core Set Promo Planner'!E65="Regional 1x - 1 Region",Sheet2!B$7,
IF('Core Set Promo Planner'!E65="6x Inside with Offshelf",Sheet2!B$8,
IF('Core Set Promo Planner'!E65="4x Inside with Offshelf",Sheet2!B$9,
IF('Core Set Promo Planner'!E65="2x Inside with Offshelf",Sheet2!B$10,
IF('Core Set Promo Planner'!E65="National 1x with Offshelf",Sheet2!B$11,
IF('Core Set Promo Planner'!E65="National Feature Shelf",Sheet2!B$12,
IF('Core Set Promo Planner'!E65="Regional Feature Shelf - 2 Regions",Sheet2!B$13,
IF('Core Set Promo Planner'!E65="Regional Feature Shelf - 1 Region",Sheet2!B$14,
IF('Core Set Promo Planner'!E65="National TPR",Sheet2!B$15,
IF('Core Set Promo Planner'!E65="Regional TPR - 2 Regions",Sheet2!B$16,
IF('Core Set Promo Planner'!E65="Regional TPR - 1 Regions",Sheet2!B$17,
IF('Core Set Promo Planner'!E65="National Disco+ver Coupon",Sheet2!B$18,
IF('Core Set Promo Planner'!E65="Regional Disco+ver Coupon - 2 Regions",Sheet2!B$19,
IF('Core Set Promo Planner'!E65="Regional Disco+ver Coupon - 1 Region", Sheet2!B$20
)))))))))))))))))))</f>
        <v>0</v>
      </c>
      <c r="G65" s="299"/>
      <c r="H65" s="298"/>
      <c r="I65" s="299"/>
      <c r="J65" s="299"/>
      <c r="K65" s="299"/>
      <c r="L65" s="300"/>
    </row>
    <row r="66" spans="1:12" ht="16.149999999999999" customHeight="1">
      <c r="A66" s="294"/>
      <c r="B66" s="294"/>
      <c r="C66" s="295" t="s">
        <v>891</v>
      </c>
      <c r="D66" s="296" t="s">
        <v>892</v>
      </c>
      <c r="E66" s="295" t="s">
        <v>893</v>
      </c>
      <c r="F66" s="297" t="b">
        <f>IF('Core Set Promo Planner'!E66="6x Inside",Sheet2!B$2,
IF('Core Set Promo Planner'!E66="4x Inside",Sheet2!B$3,
IF('Core Set Promo Planner'!E66="2x Inside",Sheet2!B$4,
IF('Core Set Promo Planner'!E66="National 1x",Sheet2!B$5,
IF('Core Set Promo Planner'!E66="Regional 1x - 2 Regions",Sheet2!B$6,
IF('Core Set Promo Planner'!E66="Regional 1x - 1 Region",Sheet2!B$7,
IF('Core Set Promo Planner'!E66="6x Inside with Offshelf",Sheet2!B$8,
IF('Core Set Promo Planner'!E66="4x Inside with Offshelf",Sheet2!B$9,
IF('Core Set Promo Planner'!E66="2x Inside with Offshelf",Sheet2!B$10,
IF('Core Set Promo Planner'!E66="National 1x with Offshelf",Sheet2!B$11,
IF('Core Set Promo Planner'!E66="National Feature Shelf",Sheet2!B$12,
IF('Core Set Promo Planner'!E66="Regional Feature Shelf - 2 Regions",Sheet2!B$13,
IF('Core Set Promo Planner'!E66="Regional Feature Shelf - 1 Region",Sheet2!B$14,
IF('Core Set Promo Planner'!E66="National TPR",Sheet2!B$15,
IF('Core Set Promo Planner'!E66="Regional TPR - 2 Regions",Sheet2!B$16,
IF('Core Set Promo Planner'!E66="Regional TPR - 1 Regions",Sheet2!B$17,
IF('Core Set Promo Planner'!E66="National Disco+ver Coupon",Sheet2!B$18,
IF('Core Set Promo Planner'!E66="Regional Disco+ver Coupon - 2 Regions",Sheet2!B$19,
IF('Core Set Promo Planner'!E66="Regional Disco+ver Coupon - 1 Region", Sheet2!B$20
)))))))))))))))))))</f>
        <v>0</v>
      </c>
      <c r="G66" s="299"/>
      <c r="H66" s="298"/>
      <c r="I66" s="299"/>
      <c r="J66" s="299"/>
      <c r="K66" s="299"/>
      <c r="L66" s="300"/>
    </row>
    <row r="67" spans="1:12" ht="16.149999999999999" customHeight="1">
      <c r="A67" s="294"/>
      <c r="B67" s="294"/>
      <c r="C67" s="295" t="s">
        <v>891</v>
      </c>
      <c r="D67" s="296" t="s">
        <v>892</v>
      </c>
      <c r="E67" s="295" t="s">
        <v>893</v>
      </c>
      <c r="F67" s="297" t="b">
        <f>IF('Core Set Promo Planner'!E67="6x Inside",Sheet2!B$2,
IF('Core Set Promo Planner'!E67="4x Inside",Sheet2!B$3,
IF('Core Set Promo Planner'!E67="2x Inside",Sheet2!B$4,
IF('Core Set Promo Planner'!E67="National 1x",Sheet2!B$5,
IF('Core Set Promo Planner'!E67="Regional 1x - 2 Regions",Sheet2!B$6,
IF('Core Set Promo Planner'!E67="Regional 1x - 1 Region",Sheet2!B$7,
IF('Core Set Promo Planner'!E67="6x Inside with Offshelf",Sheet2!B$8,
IF('Core Set Promo Planner'!E67="4x Inside with Offshelf",Sheet2!B$9,
IF('Core Set Promo Planner'!E67="2x Inside with Offshelf",Sheet2!B$10,
IF('Core Set Promo Planner'!E67="National 1x with Offshelf",Sheet2!B$11,
IF('Core Set Promo Planner'!E67="National Feature Shelf",Sheet2!B$12,
IF('Core Set Promo Planner'!E67="Regional Feature Shelf - 2 Regions",Sheet2!B$13,
IF('Core Set Promo Planner'!E67="Regional Feature Shelf - 1 Region",Sheet2!B$14,
IF('Core Set Promo Planner'!E67="National TPR",Sheet2!B$15,
IF('Core Set Promo Planner'!E67="Regional TPR - 2 Regions",Sheet2!B$16,
IF('Core Set Promo Planner'!E67="Regional TPR - 1 Regions",Sheet2!B$17,
IF('Core Set Promo Planner'!E67="National Disco+ver Coupon",Sheet2!B$18,
IF('Core Set Promo Planner'!E67="Regional Disco+ver Coupon - 2 Regions",Sheet2!B$19,
IF('Core Set Promo Planner'!E67="Regional Disco+ver Coupon - 1 Region", Sheet2!B$20
)))))))))))))))))))</f>
        <v>0</v>
      </c>
      <c r="G67" s="299"/>
      <c r="H67" s="298"/>
      <c r="I67" s="299"/>
      <c r="J67" s="299"/>
      <c r="K67" s="299"/>
      <c r="L67" s="300"/>
    </row>
    <row r="68" spans="1:12" ht="16.149999999999999" customHeight="1">
      <c r="A68" s="294"/>
      <c r="B68" s="294"/>
      <c r="C68" s="295" t="s">
        <v>891</v>
      </c>
      <c r="D68" s="296" t="s">
        <v>892</v>
      </c>
      <c r="E68" s="295" t="s">
        <v>893</v>
      </c>
      <c r="F68" s="297" t="b">
        <f>IF('Core Set Promo Planner'!E68="6x Inside",Sheet2!B$2,
IF('Core Set Promo Planner'!E68="4x Inside",Sheet2!B$3,
IF('Core Set Promo Planner'!E68="2x Inside",Sheet2!B$4,
IF('Core Set Promo Planner'!E68="National 1x",Sheet2!B$5,
IF('Core Set Promo Planner'!E68="Regional 1x - 2 Regions",Sheet2!B$6,
IF('Core Set Promo Planner'!E68="Regional 1x - 1 Region",Sheet2!B$7,
IF('Core Set Promo Planner'!E68="6x Inside with Offshelf",Sheet2!B$8,
IF('Core Set Promo Planner'!E68="4x Inside with Offshelf",Sheet2!B$9,
IF('Core Set Promo Planner'!E68="2x Inside with Offshelf",Sheet2!B$10,
IF('Core Set Promo Planner'!E68="National 1x with Offshelf",Sheet2!B$11,
IF('Core Set Promo Planner'!E68="National Feature Shelf",Sheet2!B$12,
IF('Core Set Promo Planner'!E68="Regional Feature Shelf - 2 Regions",Sheet2!B$13,
IF('Core Set Promo Planner'!E68="Regional Feature Shelf - 1 Region",Sheet2!B$14,
IF('Core Set Promo Planner'!E68="National TPR",Sheet2!B$15,
IF('Core Set Promo Planner'!E68="Regional TPR - 2 Regions",Sheet2!B$16,
IF('Core Set Promo Planner'!E68="Regional TPR - 1 Regions",Sheet2!B$17,
IF('Core Set Promo Planner'!E68="National Disco+ver Coupon",Sheet2!B$18,
IF('Core Set Promo Planner'!E68="Regional Disco+ver Coupon - 2 Regions",Sheet2!B$19,
IF('Core Set Promo Planner'!E68="Regional Disco+ver Coupon - 1 Region", Sheet2!B$20
)))))))))))))))))))</f>
        <v>0</v>
      </c>
      <c r="G68" s="299"/>
      <c r="H68" s="298"/>
      <c r="I68" s="299"/>
      <c r="J68" s="299"/>
      <c r="K68" s="299"/>
      <c r="L68" s="300"/>
    </row>
    <row r="69" spans="1:12" ht="16.149999999999999" customHeight="1">
      <c r="A69" s="294"/>
      <c r="B69" s="294"/>
      <c r="C69" s="295" t="s">
        <v>891</v>
      </c>
      <c r="D69" s="296" t="s">
        <v>892</v>
      </c>
      <c r="E69" s="295" t="s">
        <v>893</v>
      </c>
      <c r="F69" s="297" t="b">
        <f>IF('Core Set Promo Planner'!E69="6x Inside",Sheet2!B$2,
IF('Core Set Promo Planner'!E69="4x Inside",Sheet2!B$3,
IF('Core Set Promo Planner'!E69="2x Inside",Sheet2!B$4,
IF('Core Set Promo Planner'!E69="National 1x",Sheet2!B$5,
IF('Core Set Promo Planner'!E69="Regional 1x - 2 Regions",Sheet2!B$6,
IF('Core Set Promo Planner'!E69="Regional 1x - 1 Region",Sheet2!B$7,
IF('Core Set Promo Planner'!E69="6x Inside with Offshelf",Sheet2!B$8,
IF('Core Set Promo Planner'!E69="4x Inside with Offshelf",Sheet2!B$9,
IF('Core Set Promo Planner'!E69="2x Inside with Offshelf",Sheet2!B$10,
IF('Core Set Promo Planner'!E69="National 1x with Offshelf",Sheet2!B$11,
IF('Core Set Promo Planner'!E69="National Feature Shelf",Sheet2!B$12,
IF('Core Set Promo Planner'!E69="Regional Feature Shelf - 2 Regions",Sheet2!B$13,
IF('Core Set Promo Planner'!E69="Regional Feature Shelf - 1 Region",Sheet2!B$14,
IF('Core Set Promo Planner'!E69="National TPR",Sheet2!B$15,
IF('Core Set Promo Planner'!E69="Regional TPR - 2 Regions",Sheet2!B$16,
IF('Core Set Promo Planner'!E69="Regional TPR - 1 Regions",Sheet2!B$17,
IF('Core Set Promo Planner'!E69="National Disco+ver Coupon",Sheet2!B$18,
IF('Core Set Promo Planner'!E69="Regional Disco+ver Coupon - 2 Regions",Sheet2!B$19,
IF('Core Set Promo Planner'!E69="Regional Disco+ver Coupon - 1 Region", Sheet2!B$20
)))))))))))))))))))</f>
        <v>0</v>
      </c>
      <c r="G69" s="299"/>
      <c r="H69" s="298"/>
      <c r="I69" s="299"/>
      <c r="J69" s="299"/>
      <c r="K69" s="299"/>
      <c r="L69" s="300"/>
    </row>
    <row r="70" spans="1:12" ht="16.149999999999999" customHeight="1">
      <c r="A70" s="294"/>
      <c r="B70" s="294"/>
      <c r="C70" s="295" t="s">
        <v>891</v>
      </c>
      <c r="D70" s="296" t="s">
        <v>892</v>
      </c>
      <c r="E70" s="295" t="s">
        <v>893</v>
      </c>
      <c r="F70" s="297" t="b">
        <f>IF('Core Set Promo Planner'!E70="6x Inside",Sheet2!B$2,
IF('Core Set Promo Planner'!E70="4x Inside",Sheet2!B$3,
IF('Core Set Promo Planner'!E70="2x Inside",Sheet2!B$4,
IF('Core Set Promo Planner'!E70="National 1x",Sheet2!B$5,
IF('Core Set Promo Planner'!E70="Regional 1x - 2 Regions",Sheet2!B$6,
IF('Core Set Promo Planner'!E70="Regional 1x - 1 Region",Sheet2!B$7,
IF('Core Set Promo Planner'!E70="6x Inside with Offshelf",Sheet2!B$8,
IF('Core Set Promo Planner'!E70="4x Inside with Offshelf",Sheet2!B$9,
IF('Core Set Promo Planner'!E70="2x Inside with Offshelf",Sheet2!B$10,
IF('Core Set Promo Planner'!E70="National 1x with Offshelf",Sheet2!B$11,
IF('Core Set Promo Planner'!E70="National Feature Shelf",Sheet2!B$12,
IF('Core Set Promo Planner'!E70="Regional Feature Shelf - 2 Regions",Sheet2!B$13,
IF('Core Set Promo Planner'!E70="Regional Feature Shelf - 1 Region",Sheet2!B$14,
IF('Core Set Promo Planner'!E70="National TPR",Sheet2!B$15,
IF('Core Set Promo Planner'!E70="Regional TPR - 2 Regions",Sheet2!B$16,
IF('Core Set Promo Planner'!E70="Regional TPR - 1 Regions",Sheet2!B$17,
IF('Core Set Promo Planner'!E70="National Disco+ver Coupon",Sheet2!B$18,
IF('Core Set Promo Planner'!E70="Regional Disco+ver Coupon - 2 Regions",Sheet2!B$19,
IF('Core Set Promo Planner'!E70="Regional Disco+ver Coupon - 1 Region", Sheet2!B$20
)))))))))))))))))))</f>
        <v>0</v>
      </c>
      <c r="G70" s="299"/>
      <c r="H70" s="298"/>
      <c r="I70" s="299"/>
      <c r="J70" s="299"/>
      <c r="K70" s="299"/>
      <c r="L70" s="300"/>
    </row>
    <row r="71" spans="1:12" ht="16.149999999999999" customHeight="1">
      <c r="A71" s="294"/>
      <c r="B71" s="294"/>
      <c r="C71" s="295" t="s">
        <v>891</v>
      </c>
      <c r="D71" s="296" t="s">
        <v>892</v>
      </c>
      <c r="E71" s="295" t="s">
        <v>893</v>
      </c>
      <c r="F71" s="297" t="b">
        <f>IF('Core Set Promo Planner'!E71="6x Inside",Sheet2!B$2,
IF('Core Set Promo Planner'!E71="4x Inside",Sheet2!B$3,
IF('Core Set Promo Planner'!E71="2x Inside",Sheet2!B$4,
IF('Core Set Promo Planner'!E71="National 1x",Sheet2!B$5,
IF('Core Set Promo Planner'!E71="Regional 1x - 2 Regions",Sheet2!B$6,
IF('Core Set Promo Planner'!E71="Regional 1x - 1 Region",Sheet2!B$7,
IF('Core Set Promo Planner'!E71="6x Inside with Offshelf",Sheet2!B$8,
IF('Core Set Promo Planner'!E71="4x Inside with Offshelf",Sheet2!B$9,
IF('Core Set Promo Planner'!E71="2x Inside with Offshelf",Sheet2!B$10,
IF('Core Set Promo Planner'!E71="National 1x with Offshelf",Sheet2!B$11,
IF('Core Set Promo Planner'!E71="National Feature Shelf",Sheet2!B$12,
IF('Core Set Promo Planner'!E71="Regional Feature Shelf - 2 Regions",Sheet2!B$13,
IF('Core Set Promo Planner'!E71="Regional Feature Shelf - 1 Region",Sheet2!B$14,
IF('Core Set Promo Planner'!E71="National TPR",Sheet2!B$15,
IF('Core Set Promo Planner'!E71="Regional TPR - 2 Regions",Sheet2!B$16,
IF('Core Set Promo Planner'!E71="Regional TPR - 1 Regions",Sheet2!B$17,
IF('Core Set Promo Planner'!E71="National Disco+ver Coupon",Sheet2!B$18,
IF('Core Set Promo Planner'!E71="Regional Disco+ver Coupon - 2 Regions",Sheet2!B$19,
IF('Core Set Promo Planner'!E71="Regional Disco+ver Coupon - 1 Region", Sheet2!B$20
)))))))))))))))))))</f>
        <v>0</v>
      </c>
      <c r="G71" s="299"/>
      <c r="H71" s="298"/>
      <c r="I71" s="299"/>
      <c r="J71" s="299"/>
      <c r="K71" s="299"/>
      <c r="L71" s="300"/>
    </row>
    <row r="72" spans="1:12" ht="16.149999999999999" customHeight="1">
      <c r="A72" s="294"/>
      <c r="B72" s="294"/>
      <c r="C72" s="295" t="s">
        <v>891</v>
      </c>
      <c r="D72" s="296" t="s">
        <v>892</v>
      </c>
      <c r="E72" s="295" t="s">
        <v>893</v>
      </c>
      <c r="F72" s="297" t="b">
        <f>IF('Core Set Promo Planner'!E72="6x Inside",Sheet2!B$2,
IF('Core Set Promo Planner'!E72="4x Inside",Sheet2!B$3,
IF('Core Set Promo Planner'!E72="2x Inside",Sheet2!B$4,
IF('Core Set Promo Planner'!E72="National 1x",Sheet2!B$5,
IF('Core Set Promo Planner'!E72="Regional 1x - 2 Regions",Sheet2!B$6,
IF('Core Set Promo Planner'!E72="Regional 1x - 1 Region",Sheet2!B$7,
IF('Core Set Promo Planner'!E72="6x Inside with Offshelf",Sheet2!B$8,
IF('Core Set Promo Planner'!E72="4x Inside with Offshelf",Sheet2!B$9,
IF('Core Set Promo Planner'!E72="2x Inside with Offshelf",Sheet2!B$10,
IF('Core Set Promo Planner'!E72="National 1x with Offshelf",Sheet2!B$11,
IF('Core Set Promo Planner'!E72="National Feature Shelf",Sheet2!B$12,
IF('Core Set Promo Planner'!E72="Regional Feature Shelf - 2 Regions",Sheet2!B$13,
IF('Core Set Promo Planner'!E72="Regional Feature Shelf - 1 Region",Sheet2!B$14,
IF('Core Set Promo Planner'!E72="National TPR",Sheet2!B$15,
IF('Core Set Promo Planner'!E72="Regional TPR - 2 Regions",Sheet2!B$16,
IF('Core Set Promo Planner'!E72="Regional TPR - 1 Regions",Sheet2!B$17,
IF('Core Set Promo Planner'!E72="National Disco+ver Coupon",Sheet2!B$18,
IF('Core Set Promo Planner'!E72="Regional Disco+ver Coupon - 2 Regions",Sheet2!B$19,
IF('Core Set Promo Planner'!E72="Regional Disco+ver Coupon - 1 Region", Sheet2!B$20
)))))))))))))))))))</f>
        <v>0</v>
      </c>
      <c r="G72" s="299"/>
      <c r="H72" s="298"/>
      <c r="I72" s="299"/>
      <c r="J72" s="299"/>
      <c r="K72" s="299"/>
      <c r="L72" s="300"/>
    </row>
    <row r="73" spans="1:12" ht="16.149999999999999" customHeight="1">
      <c r="A73" s="294"/>
      <c r="B73" s="294"/>
      <c r="C73" s="295" t="s">
        <v>891</v>
      </c>
      <c r="D73" s="296" t="s">
        <v>892</v>
      </c>
      <c r="E73" s="295" t="s">
        <v>893</v>
      </c>
      <c r="F73" s="297" t="b">
        <f>IF('Core Set Promo Planner'!E73="6x Inside",Sheet2!B$2,
IF('Core Set Promo Planner'!E73="4x Inside",Sheet2!B$3,
IF('Core Set Promo Planner'!E73="2x Inside",Sheet2!B$4,
IF('Core Set Promo Planner'!E73="National 1x",Sheet2!B$5,
IF('Core Set Promo Planner'!E73="Regional 1x - 2 Regions",Sheet2!B$6,
IF('Core Set Promo Planner'!E73="Regional 1x - 1 Region",Sheet2!B$7,
IF('Core Set Promo Planner'!E73="6x Inside with Offshelf",Sheet2!B$8,
IF('Core Set Promo Planner'!E73="4x Inside with Offshelf",Sheet2!B$9,
IF('Core Set Promo Planner'!E73="2x Inside with Offshelf",Sheet2!B$10,
IF('Core Set Promo Planner'!E73="National 1x with Offshelf",Sheet2!B$11,
IF('Core Set Promo Planner'!E73="National Feature Shelf",Sheet2!B$12,
IF('Core Set Promo Planner'!E73="Regional Feature Shelf - 2 Regions",Sheet2!B$13,
IF('Core Set Promo Planner'!E73="Regional Feature Shelf - 1 Region",Sheet2!B$14,
IF('Core Set Promo Planner'!E73="National TPR",Sheet2!B$15,
IF('Core Set Promo Planner'!E73="Regional TPR - 2 Regions",Sheet2!B$16,
IF('Core Set Promo Planner'!E73="Regional TPR - 1 Regions",Sheet2!B$17,
IF('Core Set Promo Planner'!E73="National Disco+ver Coupon",Sheet2!B$18,
IF('Core Set Promo Planner'!E73="Regional Disco+ver Coupon - 2 Regions",Sheet2!B$19,
IF('Core Set Promo Planner'!E73="Regional Disco+ver Coupon - 1 Region", Sheet2!B$20
)))))))))))))))))))</f>
        <v>0</v>
      </c>
      <c r="G73" s="299"/>
      <c r="H73" s="298"/>
      <c r="I73" s="299"/>
      <c r="J73" s="299"/>
      <c r="K73" s="299"/>
      <c r="L73" s="300"/>
    </row>
    <row r="74" spans="1:12" ht="16.149999999999999" customHeight="1">
      <c r="A74" s="294"/>
      <c r="B74" s="294"/>
      <c r="C74" s="295" t="s">
        <v>891</v>
      </c>
      <c r="D74" s="296" t="s">
        <v>892</v>
      </c>
      <c r="E74" s="295" t="s">
        <v>893</v>
      </c>
      <c r="F74" s="297" t="b">
        <f>IF('Core Set Promo Planner'!E74="6x Inside",Sheet2!B$2,
IF('Core Set Promo Planner'!E74="4x Inside",Sheet2!B$3,
IF('Core Set Promo Planner'!E74="2x Inside",Sheet2!B$4,
IF('Core Set Promo Planner'!E74="National 1x",Sheet2!B$5,
IF('Core Set Promo Planner'!E74="Regional 1x - 2 Regions",Sheet2!B$6,
IF('Core Set Promo Planner'!E74="Regional 1x - 1 Region",Sheet2!B$7,
IF('Core Set Promo Planner'!E74="6x Inside with Offshelf",Sheet2!B$8,
IF('Core Set Promo Planner'!E74="4x Inside with Offshelf",Sheet2!B$9,
IF('Core Set Promo Planner'!E74="2x Inside with Offshelf",Sheet2!B$10,
IF('Core Set Promo Planner'!E74="National 1x with Offshelf",Sheet2!B$11,
IF('Core Set Promo Planner'!E74="National Feature Shelf",Sheet2!B$12,
IF('Core Set Promo Planner'!E74="Regional Feature Shelf - 2 Regions",Sheet2!B$13,
IF('Core Set Promo Planner'!E74="Regional Feature Shelf - 1 Region",Sheet2!B$14,
IF('Core Set Promo Planner'!E74="National TPR",Sheet2!B$15,
IF('Core Set Promo Planner'!E74="Regional TPR - 2 Regions",Sheet2!B$16,
IF('Core Set Promo Planner'!E74="Regional TPR - 1 Regions",Sheet2!B$17,
IF('Core Set Promo Planner'!E74="National Disco+ver Coupon",Sheet2!B$18,
IF('Core Set Promo Planner'!E74="Regional Disco+ver Coupon - 2 Regions",Sheet2!B$19,
IF('Core Set Promo Planner'!E74="Regional Disco+ver Coupon - 1 Region", Sheet2!B$20
)))))))))))))))))))</f>
        <v>0</v>
      </c>
      <c r="G74" s="299"/>
      <c r="H74" s="298"/>
      <c r="I74" s="299"/>
      <c r="J74" s="299"/>
      <c r="K74" s="299"/>
      <c r="L74" s="300"/>
    </row>
    <row r="75" spans="1:12" ht="16.149999999999999" customHeight="1">
      <c r="A75" s="294"/>
      <c r="B75" s="294"/>
      <c r="C75" s="295" t="s">
        <v>891</v>
      </c>
      <c r="D75" s="296" t="s">
        <v>892</v>
      </c>
      <c r="E75" s="295" t="s">
        <v>893</v>
      </c>
      <c r="F75" s="297" t="b">
        <f>IF('Core Set Promo Planner'!E75="6x Inside",Sheet2!B$2,
IF('Core Set Promo Planner'!E75="4x Inside",Sheet2!B$3,
IF('Core Set Promo Planner'!E75="2x Inside",Sheet2!B$4,
IF('Core Set Promo Planner'!E75="National 1x",Sheet2!B$5,
IF('Core Set Promo Planner'!E75="Regional 1x - 2 Regions",Sheet2!B$6,
IF('Core Set Promo Planner'!E75="Regional 1x - 1 Region",Sheet2!B$7,
IF('Core Set Promo Planner'!E75="6x Inside with Offshelf",Sheet2!B$8,
IF('Core Set Promo Planner'!E75="4x Inside with Offshelf",Sheet2!B$9,
IF('Core Set Promo Planner'!E75="2x Inside with Offshelf",Sheet2!B$10,
IF('Core Set Promo Planner'!E75="National 1x with Offshelf",Sheet2!B$11,
IF('Core Set Promo Planner'!E75="National Feature Shelf",Sheet2!B$12,
IF('Core Set Promo Planner'!E75="Regional Feature Shelf - 2 Regions",Sheet2!B$13,
IF('Core Set Promo Planner'!E75="Regional Feature Shelf - 1 Region",Sheet2!B$14,
IF('Core Set Promo Planner'!E75="National TPR",Sheet2!B$15,
IF('Core Set Promo Planner'!E75="Regional TPR - 2 Regions",Sheet2!B$16,
IF('Core Set Promo Planner'!E75="Regional TPR - 1 Regions",Sheet2!B$17,
IF('Core Set Promo Planner'!E75="National Disco+ver Coupon",Sheet2!B$18,
IF('Core Set Promo Planner'!E75="Regional Disco+ver Coupon - 2 Regions",Sheet2!B$19,
IF('Core Set Promo Planner'!E75="Regional Disco+ver Coupon - 1 Region", Sheet2!B$20
)))))))))))))))))))</f>
        <v>0</v>
      </c>
      <c r="G75" s="299"/>
      <c r="H75" s="298"/>
      <c r="I75" s="299"/>
      <c r="J75" s="299"/>
      <c r="K75" s="299"/>
      <c r="L75" s="300"/>
    </row>
    <row r="76" spans="1:12" ht="16.149999999999999" customHeight="1">
      <c r="A76" s="294"/>
      <c r="B76" s="294"/>
      <c r="C76" s="295" t="s">
        <v>891</v>
      </c>
      <c r="D76" s="296" t="s">
        <v>892</v>
      </c>
      <c r="E76" s="295" t="s">
        <v>893</v>
      </c>
      <c r="F76" s="297" t="b">
        <f>IF('Core Set Promo Planner'!E76="6x Inside",Sheet2!B$2,
IF('Core Set Promo Planner'!E76="4x Inside",Sheet2!B$3,
IF('Core Set Promo Planner'!E76="2x Inside",Sheet2!B$4,
IF('Core Set Promo Planner'!E76="National 1x",Sheet2!B$5,
IF('Core Set Promo Planner'!E76="Regional 1x - 2 Regions",Sheet2!B$6,
IF('Core Set Promo Planner'!E76="Regional 1x - 1 Region",Sheet2!B$7,
IF('Core Set Promo Planner'!E76="6x Inside with Offshelf",Sheet2!B$8,
IF('Core Set Promo Planner'!E76="4x Inside with Offshelf",Sheet2!B$9,
IF('Core Set Promo Planner'!E76="2x Inside with Offshelf",Sheet2!B$10,
IF('Core Set Promo Planner'!E76="National 1x with Offshelf",Sheet2!B$11,
IF('Core Set Promo Planner'!E76="National Feature Shelf",Sheet2!B$12,
IF('Core Set Promo Planner'!E76="Regional Feature Shelf - 2 Regions",Sheet2!B$13,
IF('Core Set Promo Planner'!E76="Regional Feature Shelf - 1 Region",Sheet2!B$14,
IF('Core Set Promo Planner'!E76="National TPR",Sheet2!B$15,
IF('Core Set Promo Planner'!E76="Regional TPR - 2 Regions",Sheet2!B$16,
IF('Core Set Promo Planner'!E76="Regional TPR - 1 Regions",Sheet2!B$17,
IF('Core Set Promo Planner'!E76="National Disco+ver Coupon",Sheet2!B$18,
IF('Core Set Promo Planner'!E76="Regional Disco+ver Coupon - 2 Regions",Sheet2!B$19,
IF('Core Set Promo Planner'!E76="Regional Disco+ver Coupon - 1 Region", Sheet2!B$20
)))))))))))))))))))</f>
        <v>0</v>
      </c>
      <c r="G76" s="299"/>
      <c r="H76" s="298"/>
      <c r="I76" s="299"/>
      <c r="J76" s="299"/>
      <c r="K76" s="299"/>
      <c r="L76" s="300"/>
    </row>
    <row r="77" spans="1:12" ht="16.149999999999999" customHeight="1">
      <c r="A77" s="294"/>
      <c r="B77" s="294"/>
      <c r="C77" s="295" t="s">
        <v>891</v>
      </c>
      <c r="D77" s="296" t="s">
        <v>892</v>
      </c>
      <c r="E77" s="295" t="s">
        <v>893</v>
      </c>
      <c r="F77" s="297" t="b">
        <f>IF('Core Set Promo Planner'!E77="6x Inside",Sheet2!B$2,
IF('Core Set Promo Planner'!E77="4x Inside",Sheet2!B$3,
IF('Core Set Promo Planner'!E77="2x Inside",Sheet2!B$4,
IF('Core Set Promo Planner'!E77="National 1x",Sheet2!B$5,
IF('Core Set Promo Planner'!E77="Regional 1x - 2 Regions",Sheet2!B$6,
IF('Core Set Promo Planner'!E77="Regional 1x - 1 Region",Sheet2!B$7,
IF('Core Set Promo Planner'!E77="6x Inside with Offshelf",Sheet2!B$8,
IF('Core Set Promo Planner'!E77="4x Inside with Offshelf",Sheet2!B$9,
IF('Core Set Promo Planner'!E77="2x Inside with Offshelf",Sheet2!B$10,
IF('Core Set Promo Planner'!E77="National 1x with Offshelf",Sheet2!B$11,
IF('Core Set Promo Planner'!E77="National Feature Shelf",Sheet2!B$12,
IF('Core Set Promo Planner'!E77="Regional Feature Shelf - 2 Regions",Sheet2!B$13,
IF('Core Set Promo Planner'!E77="Regional Feature Shelf - 1 Region",Sheet2!B$14,
IF('Core Set Promo Planner'!E77="National TPR",Sheet2!B$15,
IF('Core Set Promo Planner'!E77="Regional TPR - 2 Regions",Sheet2!B$16,
IF('Core Set Promo Planner'!E77="Regional TPR - 1 Regions",Sheet2!B$17,
IF('Core Set Promo Planner'!E77="National Disco+ver Coupon",Sheet2!B$18,
IF('Core Set Promo Planner'!E77="Regional Disco+ver Coupon - 2 Regions",Sheet2!B$19,
IF('Core Set Promo Planner'!E77="Regional Disco+ver Coupon - 1 Region", Sheet2!B$20
)))))))))))))))))))</f>
        <v>0</v>
      </c>
      <c r="G77" s="299"/>
      <c r="H77" s="298"/>
      <c r="I77" s="299"/>
      <c r="J77" s="299"/>
      <c r="K77" s="299"/>
      <c r="L77" s="300"/>
    </row>
    <row r="78" spans="1:12" ht="16.149999999999999" customHeight="1">
      <c r="A78" s="294"/>
      <c r="B78" s="294"/>
      <c r="C78" s="295" t="s">
        <v>891</v>
      </c>
      <c r="D78" s="296" t="s">
        <v>892</v>
      </c>
      <c r="E78" s="295" t="s">
        <v>893</v>
      </c>
      <c r="F78" s="297" t="b">
        <f>IF('Core Set Promo Planner'!E78="6x Inside",Sheet2!B$2,
IF('Core Set Promo Planner'!E78="4x Inside",Sheet2!B$3,
IF('Core Set Promo Planner'!E78="2x Inside",Sheet2!B$4,
IF('Core Set Promo Planner'!E78="National 1x",Sheet2!B$5,
IF('Core Set Promo Planner'!E78="Regional 1x - 2 Regions",Sheet2!B$6,
IF('Core Set Promo Planner'!E78="Regional 1x - 1 Region",Sheet2!B$7,
IF('Core Set Promo Planner'!E78="6x Inside with Offshelf",Sheet2!B$8,
IF('Core Set Promo Planner'!E78="4x Inside with Offshelf",Sheet2!B$9,
IF('Core Set Promo Planner'!E78="2x Inside with Offshelf",Sheet2!B$10,
IF('Core Set Promo Planner'!E78="National 1x with Offshelf",Sheet2!B$11,
IF('Core Set Promo Planner'!E78="National Feature Shelf",Sheet2!B$12,
IF('Core Set Promo Planner'!E78="Regional Feature Shelf - 2 Regions",Sheet2!B$13,
IF('Core Set Promo Planner'!E78="Regional Feature Shelf - 1 Region",Sheet2!B$14,
IF('Core Set Promo Planner'!E78="National TPR",Sheet2!B$15,
IF('Core Set Promo Planner'!E78="Regional TPR - 2 Regions",Sheet2!B$16,
IF('Core Set Promo Planner'!E78="Regional TPR - 1 Regions",Sheet2!B$17,
IF('Core Set Promo Planner'!E78="National Disco+ver Coupon",Sheet2!B$18,
IF('Core Set Promo Planner'!E78="Regional Disco+ver Coupon - 2 Regions",Sheet2!B$19,
IF('Core Set Promo Planner'!E78="Regional Disco+ver Coupon - 1 Region", Sheet2!B$20
)))))))))))))))))))</f>
        <v>0</v>
      </c>
      <c r="G78" s="299"/>
      <c r="H78" s="298"/>
      <c r="I78" s="299"/>
      <c r="J78" s="299"/>
      <c r="K78" s="299"/>
      <c r="L78" s="300"/>
    </row>
    <row r="79" spans="1:12" ht="16.149999999999999" customHeight="1">
      <c r="A79" s="294"/>
      <c r="B79" s="294"/>
      <c r="C79" s="295" t="s">
        <v>891</v>
      </c>
      <c r="D79" s="296" t="s">
        <v>892</v>
      </c>
      <c r="E79" s="295" t="s">
        <v>893</v>
      </c>
      <c r="F79" s="297" t="b">
        <f>IF('Core Set Promo Planner'!E79="6x Inside",Sheet2!B$2,
IF('Core Set Promo Planner'!E79="4x Inside",Sheet2!B$3,
IF('Core Set Promo Planner'!E79="2x Inside",Sheet2!B$4,
IF('Core Set Promo Planner'!E79="National 1x",Sheet2!B$5,
IF('Core Set Promo Planner'!E79="Regional 1x - 2 Regions",Sheet2!B$6,
IF('Core Set Promo Planner'!E79="Regional 1x - 1 Region",Sheet2!B$7,
IF('Core Set Promo Planner'!E79="6x Inside with Offshelf",Sheet2!B$8,
IF('Core Set Promo Planner'!E79="4x Inside with Offshelf",Sheet2!B$9,
IF('Core Set Promo Planner'!E79="2x Inside with Offshelf",Sheet2!B$10,
IF('Core Set Promo Planner'!E79="National 1x with Offshelf",Sheet2!B$11,
IF('Core Set Promo Planner'!E79="National Feature Shelf",Sheet2!B$12,
IF('Core Set Promo Planner'!E79="Regional Feature Shelf - 2 Regions",Sheet2!B$13,
IF('Core Set Promo Planner'!E79="Regional Feature Shelf - 1 Region",Sheet2!B$14,
IF('Core Set Promo Planner'!E79="National TPR",Sheet2!B$15,
IF('Core Set Promo Planner'!E79="Regional TPR - 2 Regions",Sheet2!B$16,
IF('Core Set Promo Planner'!E79="Regional TPR - 1 Regions",Sheet2!B$17,
IF('Core Set Promo Planner'!E79="National Disco+ver Coupon",Sheet2!B$18,
IF('Core Set Promo Planner'!E79="Regional Disco+ver Coupon - 2 Regions",Sheet2!B$19,
IF('Core Set Promo Planner'!E79="Regional Disco+ver Coupon - 1 Region", Sheet2!B$20
)))))))))))))))))))</f>
        <v>0</v>
      </c>
      <c r="G79" s="299"/>
      <c r="H79" s="298"/>
      <c r="I79" s="299"/>
      <c r="J79" s="299"/>
      <c r="K79" s="299"/>
      <c r="L79" s="300"/>
    </row>
    <row r="80" spans="1:12" ht="16.149999999999999" customHeight="1">
      <c r="A80" s="294"/>
      <c r="B80" s="294"/>
      <c r="C80" s="295" t="s">
        <v>891</v>
      </c>
      <c r="D80" s="296" t="s">
        <v>892</v>
      </c>
      <c r="E80" s="295" t="s">
        <v>893</v>
      </c>
      <c r="F80" s="297" t="b">
        <f>IF('Core Set Promo Planner'!E80="6x Inside",Sheet2!B$2,
IF('Core Set Promo Planner'!E80="4x Inside",Sheet2!B$3,
IF('Core Set Promo Planner'!E80="2x Inside",Sheet2!B$4,
IF('Core Set Promo Planner'!E80="National 1x",Sheet2!B$5,
IF('Core Set Promo Planner'!E80="Regional 1x - 2 Regions",Sheet2!B$6,
IF('Core Set Promo Planner'!E80="Regional 1x - 1 Region",Sheet2!B$7,
IF('Core Set Promo Planner'!E80="6x Inside with Offshelf",Sheet2!B$8,
IF('Core Set Promo Planner'!E80="4x Inside with Offshelf",Sheet2!B$9,
IF('Core Set Promo Planner'!E80="2x Inside with Offshelf",Sheet2!B$10,
IF('Core Set Promo Planner'!E80="National 1x with Offshelf",Sheet2!B$11,
IF('Core Set Promo Planner'!E80="National Feature Shelf",Sheet2!B$12,
IF('Core Set Promo Planner'!E80="Regional Feature Shelf - 2 Regions",Sheet2!B$13,
IF('Core Set Promo Planner'!E80="Regional Feature Shelf - 1 Region",Sheet2!B$14,
IF('Core Set Promo Planner'!E80="National TPR",Sheet2!B$15,
IF('Core Set Promo Planner'!E80="Regional TPR - 2 Regions",Sheet2!B$16,
IF('Core Set Promo Planner'!E80="Regional TPR - 1 Regions",Sheet2!B$17,
IF('Core Set Promo Planner'!E80="National Disco+ver Coupon",Sheet2!B$18,
IF('Core Set Promo Planner'!E80="Regional Disco+ver Coupon - 2 Regions",Sheet2!B$19,
IF('Core Set Promo Planner'!E80="Regional Disco+ver Coupon - 1 Region", Sheet2!B$20
)))))))))))))))))))</f>
        <v>0</v>
      </c>
      <c r="G80" s="299"/>
      <c r="H80" s="298"/>
      <c r="I80" s="299"/>
      <c r="J80" s="299"/>
      <c r="K80" s="299"/>
      <c r="L80" s="300"/>
    </row>
    <row r="81" spans="1:12" ht="16.149999999999999" customHeight="1">
      <c r="A81" s="294"/>
      <c r="B81" s="294"/>
      <c r="C81" s="295" t="s">
        <v>891</v>
      </c>
      <c r="D81" s="296" t="s">
        <v>892</v>
      </c>
      <c r="E81" s="295" t="s">
        <v>893</v>
      </c>
      <c r="F81" s="297" t="b">
        <f>IF('Core Set Promo Planner'!E81="6x Inside",Sheet2!B$2,
IF('Core Set Promo Planner'!E81="4x Inside",Sheet2!B$3,
IF('Core Set Promo Planner'!E81="2x Inside",Sheet2!B$4,
IF('Core Set Promo Planner'!E81="National 1x",Sheet2!B$5,
IF('Core Set Promo Planner'!E81="Regional 1x - 2 Regions",Sheet2!B$6,
IF('Core Set Promo Planner'!E81="Regional 1x - 1 Region",Sheet2!B$7,
IF('Core Set Promo Planner'!E81="6x Inside with Offshelf",Sheet2!B$8,
IF('Core Set Promo Planner'!E81="4x Inside with Offshelf",Sheet2!B$9,
IF('Core Set Promo Planner'!E81="2x Inside with Offshelf",Sheet2!B$10,
IF('Core Set Promo Planner'!E81="National 1x with Offshelf",Sheet2!B$11,
IF('Core Set Promo Planner'!E81="National Feature Shelf",Sheet2!B$12,
IF('Core Set Promo Planner'!E81="Regional Feature Shelf - 2 Regions",Sheet2!B$13,
IF('Core Set Promo Planner'!E81="Regional Feature Shelf - 1 Region",Sheet2!B$14,
IF('Core Set Promo Planner'!E81="National TPR",Sheet2!B$15,
IF('Core Set Promo Planner'!E81="Regional TPR - 2 Regions",Sheet2!B$16,
IF('Core Set Promo Planner'!E81="Regional TPR - 1 Regions",Sheet2!B$17,
IF('Core Set Promo Planner'!E81="National Disco+ver Coupon",Sheet2!B$18,
IF('Core Set Promo Planner'!E81="Regional Disco+ver Coupon - 2 Regions",Sheet2!B$19,
IF('Core Set Promo Planner'!E81="Regional Disco+ver Coupon - 1 Region", Sheet2!B$20
)))))))))))))))))))</f>
        <v>0</v>
      </c>
      <c r="G81" s="299"/>
      <c r="H81" s="298"/>
      <c r="I81" s="299"/>
      <c r="J81" s="299"/>
      <c r="K81" s="299"/>
      <c r="L81" s="300"/>
    </row>
    <row r="82" spans="1:12" ht="16.149999999999999" customHeight="1">
      <c r="A82" s="294"/>
      <c r="B82" s="294"/>
      <c r="C82" s="295" t="s">
        <v>891</v>
      </c>
      <c r="D82" s="296" t="s">
        <v>892</v>
      </c>
      <c r="E82" s="295" t="s">
        <v>893</v>
      </c>
      <c r="F82" s="297" t="b">
        <f>IF('Core Set Promo Planner'!E82="6x Inside",Sheet2!B$2,
IF('Core Set Promo Planner'!E82="4x Inside",Sheet2!B$3,
IF('Core Set Promo Planner'!E82="2x Inside",Sheet2!B$4,
IF('Core Set Promo Planner'!E82="National 1x",Sheet2!B$5,
IF('Core Set Promo Planner'!E82="Regional 1x - 2 Regions",Sheet2!B$6,
IF('Core Set Promo Planner'!E82="Regional 1x - 1 Region",Sheet2!B$7,
IF('Core Set Promo Planner'!E82="6x Inside with Offshelf",Sheet2!B$8,
IF('Core Set Promo Planner'!E82="4x Inside with Offshelf",Sheet2!B$9,
IF('Core Set Promo Planner'!E82="2x Inside with Offshelf",Sheet2!B$10,
IF('Core Set Promo Planner'!E82="National 1x with Offshelf",Sheet2!B$11,
IF('Core Set Promo Planner'!E82="National Feature Shelf",Sheet2!B$12,
IF('Core Set Promo Planner'!E82="Regional Feature Shelf - 2 Regions",Sheet2!B$13,
IF('Core Set Promo Planner'!E82="Regional Feature Shelf - 1 Region",Sheet2!B$14,
IF('Core Set Promo Planner'!E82="National TPR",Sheet2!B$15,
IF('Core Set Promo Planner'!E82="Regional TPR - 2 Regions",Sheet2!B$16,
IF('Core Set Promo Planner'!E82="Regional TPR - 1 Regions",Sheet2!B$17,
IF('Core Set Promo Planner'!E82="National Disco+ver Coupon",Sheet2!B$18,
IF('Core Set Promo Planner'!E82="Regional Disco+ver Coupon - 2 Regions",Sheet2!B$19,
IF('Core Set Promo Planner'!E82="Regional Disco+ver Coupon - 1 Region", Sheet2!B$20
)))))))))))))))))))</f>
        <v>0</v>
      </c>
      <c r="G82" s="299"/>
      <c r="H82" s="298"/>
      <c r="I82" s="299"/>
      <c r="J82" s="299"/>
      <c r="K82" s="299"/>
      <c r="L82" s="300"/>
    </row>
    <row r="83" spans="1:12" ht="16.149999999999999" customHeight="1">
      <c r="A83" s="294"/>
      <c r="B83" s="294"/>
      <c r="C83" s="295" t="s">
        <v>891</v>
      </c>
      <c r="D83" s="296" t="s">
        <v>892</v>
      </c>
      <c r="E83" s="295" t="s">
        <v>893</v>
      </c>
      <c r="F83" s="297" t="b">
        <f>IF('Core Set Promo Planner'!E83="6x Inside",Sheet2!B$2,
IF('Core Set Promo Planner'!E83="4x Inside",Sheet2!B$3,
IF('Core Set Promo Planner'!E83="2x Inside",Sheet2!B$4,
IF('Core Set Promo Planner'!E83="National 1x",Sheet2!B$5,
IF('Core Set Promo Planner'!E83="Regional 1x - 2 Regions",Sheet2!B$6,
IF('Core Set Promo Planner'!E83="Regional 1x - 1 Region",Sheet2!B$7,
IF('Core Set Promo Planner'!E83="6x Inside with Offshelf",Sheet2!B$8,
IF('Core Set Promo Planner'!E83="4x Inside with Offshelf",Sheet2!B$9,
IF('Core Set Promo Planner'!E83="2x Inside with Offshelf",Sheet2!B$10,
IF('Core Set Promo Planner'!E83="National 1x with Offshelf",Sheet2!B$11,
IF('Core Set Promo Planner'!E83="National Feature Shelf",Sheet2!B$12,
IF('Core Set Promo Planner'!E83="Regional Feature Shelf - 2 Regions",Sheet2!B$13,
IF('Core Set Promo Planner'!E83="Regional Feature Shelf - 1 Region",Sheet2!B$14,
IF('Core Set Promo Planner'!E83="National TPR",Sheet2!B$15,
IF('Core Set Promo Planner'!E83="Regional TPR - 2 Regions",Sheet2!B$16,
IF('Core Set Promo Planner'!E83="Regional TPR - 1 Regions",Sheet2!B$17,
IF('Core Set Promo Planner'!E83="National Disco+ver Coupon",Sheet2!B$18,
IF('Core Set Promo Planner'!E83="Regional Disco+ver Coupon - 2 Regions",Sheet2!B$19,
IF('Core Set Promo Planner'!E83="Regional Disco+ver Coupon - 1 Region", Sheet2!B$20
)))))))))))))))))))</f>
        <v>0</v>
      </c>
      <c r="G83" s="299"/>
      <c r="H83" s="298"/>
      <c r="I83" s="299"/>
      <c r="J83" s="299"/>
      <c r="K83" s="299"/>
      <c r="L83" s="300"/>
    </row>
    <row r="84" spans="1:12" ht="16.149999999999999" customHeight="1">
      <c r="A84" s="294"/>
      <c r="B84" s="294"/>
      <c r="C84" s="295" t="s">
        <v>891</v>
      </c>
      <c r="D84" s="296" t="s">
        <v>892</v>
      </c>
      <c r="E84" s="295" t="s">
        <v>893</v>
      </c>
      <c r="F84" s="297" t="b">
        <f>IF('Core Set Promo Planner'!E84="6x Inside",Sheet2!B$2,
IF('Core Set Promo Planner'!E84="4x Inside",Sheet2!B$3,
IF('Core Set Promo Planner'!E84="2x Inside",Sheet2!B$4,
IF('Core Set Promo Planner'!E84="National 1x",Sheet2!B$5,
IF('Core Set Promo Planner'!E84="Regional 1x - 2 Regions",Sheet2!B$6,
IF('Core Set Promo Planner'!E84="Regional 1x - 1 Region",Sheet2!B$7,
IF('Core Set Promo Planner'!E84="6x Inside with Offshelf",Sheet2!B$8,
IF('Core Set Promo Planner'!E84="4x Inside with Offshelf",Sheet2!B$9,
IF('Core Set Promo Planner'!E84="2x Inside with Offshelf",Sheet2!B$10,
IF('Core Set Promo Planner'!E84="National 1x with Offshelf",Sheet2!B$11,
IF('Core Set Promo Planner'!E84="National Feature Shelf",Sheet2!B$12,
IF('Core Set Promo Planner'!E84="Regional Feature Shelf - 2 Regions",Sheet2!B$13,
IF('Core Set Promo Planner'!E84="Regional Feature Shelf - 1 Region",Sheet2!B$14,
IF('Core Set Promo Planner'!E84="National TPR",Sheet2!B$15,
IF('Core Set Promo Planner'!E84="Regional TPR - 2 Regions",Sheet2!B$16,
IF('Core Set Promo Planner'!E84="Regional TPR - 1 Regions",Sheet2!B$17,
IF('Core Set Promo Planner'!E84="National Disco+ver Coupon",Sheet2!B$18,
IF('Core Set Promo Planner'!E84="Regional Disco+ver Coupon - 2 Regions",Sheet2!B$19,
IF('Core Set Promo Planner'!E84="Regional Disco+ver Coupon - 1 Region", Sheet2!B$20
)))))))))))))))))))</f>
        <v>0</v>
      </c>
      <c r="G84" s="299"/>
      <c r="H84" s="298"/>
      <c r="I84" s="299"/>
      <c r="J84" s="299"/>
      <c r="K84" s="299"/>
      <c r="L84" s="300"/>
    </row>
    <row r="85" spans="1:12" ht="16.149999999999999" customHeight="1">
      <c r="A85" s="294"/>
      <c r="B85" s="294"/>
      <c r="C85" s="295" t="s">
        <v>891</v>
      </c>
      <c r="D85" s="296" t="s">
        <v>892</v>
      </c>
      <c r="E85" s="295" t="s">
        <v>893</v>
      </c>
      <c r="F85" s="297" t="b">
        <f>IF('Core Set Promo Planner'!E85="6x Inside",Sheet2!B$2,
IF('Core Set Promo Planner'!E85="4x Inside",Sheet2!B$3,
IF('Core Set Promo Planner'!E85="2x Inside",Sheet2!B$4,
IF('Core Set Promo Planner'!E85="National 1x",Sheet2!B$5,
IF('Core Set Promo Planner'!E85="Regional 1x - 2 Regions",Sheet2!B$6,
IF('Core Set Promo Planner'!E85="Regional 1x - 1 Region",Sheet2!B$7,
IF('Core Set Promo Planner'!E85="6x Inside with Offshelf",Sheet2!B$8,
IF('Core Set Promo Planner'!E85="4x Inside with Offshelf",Sheet2!B$9,
IF('Core Set Promo Planner'!E85="2x Inside with Offshelf",Sheet2!B$10,
IF('Core Set Promo Planner'!E85="National 1x with Offshelf",Sheet2!B$11,
IF('Core Set Promo Planner'!E85="National Feature Shelf",Sheet2!B$12,
IF('Core Set Promo Planner'!E85="Regional Feature Shelf - 2 Regions",Sheet2!B$13,
IF('Core Set Promo Planner'!E85="Regional Feature Shelf - 1 Region",Sheet2!B$14,
IF('Core Set Promo Planner'!E85="National TPR",Sheet2!B$15,
IF('Core Set Promo Planner'!E85="Regional TPR - 2 Regions",Sheet2!B$16,
IF('Core Set Promo Planner'!E85="Regional TPR - 1 Regions",Sheet2!B$17,
IF('Core Set Promo Planner'!E85="National Disco+ver Coupon",Sheet2!B$18,
IF('Core Set Promo Planner'!E85="Regional Disco+ver Coupon - 2 Regions",Sheet2!B$19,
IF('Core Set Promo Planner'!E85="Regional Disco+ver Coupon - 1 Region", Sheet2!B$20
)))))))))))))))))))</f>
        <v>0</v>
      </c>
      <c r="G85" s="299"/>
      <c r="H85" s="298"/>
      <c r="I85" s="299"/>
      <c r="J85" s="299"/>
      <c r="K85" s="299"/>
      <c r="L85" s="300"/>
    </row>
    <row r="86" spans="1:12" ht="16.149999999999999" customHeight="1">
      <c r="A86" s="294"/>
      <c r="B86" s="294"/>
      <c r="C86" s="295" t="s">
        <v>891</v>
      </c>
      <c r="D86" s="296" t="s">
        <v>892</v>
      </c>
      <c r="E86" s="295" t="s">
        <v>893</v>
      </c>
      <c r="F86" s="297" t="b">
        <f>IF('Core Set Promo Planner'!E86="6x Inside",Sheet2!B$2,
IF('Core Set Promo Planner'!E86="4x Inside",Sheet2!B$3,
IF('Core Set Promo Planner'!E86="2x Inside",Sheet2!B$4,
IF('Core Set Promo Planner'!E86="National 1x",Sheet2!B$5,
IF('Core Set Promo Planner'!E86="Regional 1x - 2 Regions",Sheet2!B$6,
IF('Core Set Promo Planner'!E86="Regional 1x - 1 Region",Sheet2!B$7,
IF('Core Set Promo Planner'!E86="6x Inside with Offshelf",Sheet2!B$8,
IF('Core Set Promo Planner'!E86="4x Inside with Offshelf",Sheet2!B$9,
IF('Core Set Promo Planner'!E86="2x Inside with Offshelf",Sheet2!B$10,
IF('Core Set Promo Planner'!E86="National 1x with Offshelf",Sheet2!B$11,
IF('Core Set Promo Planner'!E86="National Feature Shelf",Sheet2!B$12,
IF('Core Set Promo Planner'!E86="Regional Feature Shelf - 2 Regions",Sheet2!B$13,
IF('Core Set Promo Planner'!E86="Regional Feature Shelf - 1 Region",Sheet2!B$14,
IF('Core Set Promo Planner'!E86="National TPR",Sheet2!B$15,
IF('Core Set Promo Planner'!E86="Regional TPR - 2 Regions",Sheet2!B$16,
IF('Core Set Promo Planner'!E86="Regional TPR - 1 Regions",Sheet2!B$17,
IF('Core Set Promo Planner'!E86="National Disco+ver Coupon",Sheet2!B$18,
IF('Core Set Promo Planner'!E86="Regional Disco+ver Coupon - 2 Regions",Sheet2!B$19,
IF('Core Set Promo Planner'!E86="Regional Disco+ver Coupon - 1 Region", Sheet2!B$20
)))))))))))))))))))</f>
        <v>0</v>
      </c>
      <c r="G86" s="299"/>
      <c r="H86" s="298"/>
      <c r="I86" s="299"/>
      <c r="J86" s="299"/>
      <c r="K86" s="299"/>
      <c r="L86" s="300"/>
    </row>
    <row r="87" spans="1:12" ht="16.149999999999999" customHeight="1">
      <c r="A87" s="294"/>
      <c r="B87" s="294"/>
      <c r="C87" s="295" t="s">
        <v>891</v>
      </c>
      <c r="D87" s="296" t="s">
        <v>892</v>
      </c>
      <c r="E87" s="295" t="s">
        <v>893</v>
      </c>
      <c r="F87" s="297" t="b">
        <f>IF('Core Set Promo Planner'!E87="6x Inside",Sheet2!B$2,
IF('Core Set Promo Planner'!E87="4x Inside",Sheet2!B$3,
IF('Core Set Promo Planner'!E87="2x Inside",Sheet2!B$4,
IF('Core Set Promo Planner'!E87="National 1x",Sheet2!B$5,
IF('Core Set Promo Planner'!E87="Regional 1x - 2 Regions",Sheet2!B$6,
IF('Core Set Promo Planner'!E87="Regional 1x - 1 Region",Sheet2!B$7,
IF('Core Set Promo Planner'!E87="6x Inside with Offshelf",Sheet2!B$8,
IF('Core Set Promo Planner'!E87="4x Inside with Offshelf",Sheet2!B$9,
IF('Core Set Promo Planner'!E87="2x Inside with Offshelf",Sheet2!B$10,
IF('Core Set Promo Planner'!E87="National 1x with Offshelf",Sheet2!B$11,
IF('Core Set Promo Planner'!E87="National Feature Shelf",Sheet2!B$12,
IF('Core Set Promo Planner'!E87="Regional Feature Shelf - 2 Regions",Sheet2!B$13,
IF('Core Set Promo Planner'!E87="Regional Feature Shelf - 1 Region",Sheet2!B$14,
IF('Core Set Promo Planner'!E87="National TPR",Sheet2!B$15,
IF('Core Set Promo Planner'!E87="Regional TPR - 2 Regions",Sheet2!B$16,
IF('Core Set Promo Planner'!E87="Regional TPR - 1 Regions",Sheet2!B$17,
IF('Core Set Promo Planner'!E87="National Disco+ver Coupon",Sheet2!B$18,
IF('Core Set Promo Planner'!E87="Regional Disco+ver Coupon - 2 Regions",Sheet2!B$19,
IF('Core Set Promo Planner'!E87="Regional Disco+ver Coupon - 1 Region", Sheet2!B$20
)))))))))))))))))))</f>
        <v>0</v>
      </c>
      <c r="G87" s="299"/>
      <c r="H87" s="298"/>
      <c r="I87" s="299"/>
      <c r="J87" s="299"/>
      <c r="K87" s="299"/>
      <c r="L87" s="300"/>
    </row>
    <row r="88" spans="1:12" ht="16.149999999999999" customHeight="1">
      <c r="A88" s="294"/>
      <c r="B88" s="294"/>
      <c r="C88" s="295" t="s">
        <v>891</v>
      </c>
      <c r="D88" s="296" t="s">
        <v>892</v>
      </c>
      <c r="E88" s="295" t="s">
        <v>893</v>
      </c>
      <c r="F88" s="297" t="b">
        <f>IF('Core Set Promo Planner'!E88="6x Inside",Sheet2!B$2,
IF('Core Set Promo Planner'!E88="4x Inside",Sheet2!B$3,
IF('Core Set Promo Planner'!E88="2x Inside",Sheet2!B$4,
IF('Core Set Promo Planner'!E88="National 1x",Sheet2!B$5,
IF('Core Set Promo Planner'!E88="Regional 1x - 2 Regions",Sheet2!B$6,
IF('Core Set Promo Planner'!E88="Regional 1x - 1 Region",Sheet2!B$7,
IF('Core Set Promo Planner'!E88="6x Inside with Offshelf",Sheet2!B$8,
IF('Core Set Promo Planner'!E88="4x Inside with Offshelf",Sheet2!B$9,
IF('Core Set Promo Planner'!E88="2x Inside with Offshelf",Sheet2!B$10,
IF('Core Set Promo Planner'!E88="National 1x with Offshelf",Sheet2!B$11,
IF('Core Set Promo Planner'!E88="National Feature Shelf",Sheet2!B$12,
IF('Core Set Promo Planner'!E88="Regional Feature Shelf - 2 Regions",Sheet2!B$13,
IF('Core Set Promo Planner'!E88="Regional Feature Shelf - 1 Region",Sheet2!B$14,
IF('Core Set Promo Planner'!E88="National TPR",Sheet2!B$15,
IF('Core Set Promo Planner'!E88="Regional TPR - 2 Regions",Sheet2!B$16,
IF('Core Set Promo Planner'!E88="Regional TPR - 1 Regions",Sheet2!B$17,
IF('Core Set Promo Planner'!E88="National Disco+ver Coupon",Sheet2!B$18,
IF('Core Set Promo Planner'!E88="Regional Disco+ver Coupon - 2 Regions",Sheet2!B$19,
IF('Core Set Promo Planner'!E88="Regional Disco+ver Coupon - 1 Region", Sheet2!B$20
)))))))))))))))))))</f>
        <v>0</v>
      </c>
      <c r="G88" s="299"/>
      <c r="H88" s="298"/>
      <c r="I88" s="299"/>
      <c r="J88" s="299"/>
      <c r="K88" s="299"/>
      <c r="L88" s="300"/>
    </row>
    <row r="89" spans="1:12" ht="16.149999999999999" customHeight="1">
      <c r="A89" s="294"/>
      <c r="B89" s="294"/>
      <c r="C89" s="295" t="s">
        <v>891</v>
      </c>
      <c r="D89" s="296" t="s">
        <v>892</v>
      </c>
      <c r="E89" s="295" t="s">
        <v>893</v>
      </c>
      <c r="F89" s="297" t="b">
        <f>IF('Core Set Promo Planner'!E89="6x Inside",Sheet2!B$2,
IF('Core Set Promo Planner'!E89="4x Inside",Sheet2!B$3,
IF('Core Set Promo Planner'!E89="2x Inside",Sheet2!B$4,
IF('Core Set Promo Planner'!E89="National 1x",Sheet2!B$5,
IF('Core Set Promo Planner'!E89="Regional 1x - 2 Regions",Sheet2!B$6,
IF('Core Set Promo Planner'!E89="Regional 1x - 1 Region",Sheet2!B$7,
IF('Core Set Promo Planner'!E89="6x Inside with Offshelf",Sheet2!B$8,
IF('Core Set Promo Planner'!E89="4x Inside with Offshelf",Sheet2!B$9,
IF('Core Set Promo Planner'!E89="2x Inside with Offshelf",Sheet2!B$10,
IF('Core Set Promo Planner'!E89="National 1x with Offshelf",Sheet2!B$11,
IF('Core Set Promo Planner'!E89="National Feature Shelf",Sheet2!B$12,
IF('Core Set Promo Planner'!E89="Regional Feature Shelf - 2 Regions",Sheet2!B$13,
IF('Core Set Promo Planner'!E89="Regional Feature Shelf - 1 Region",Sheet2!B$14,
IF('Core Set Promo Planner'!E89="National TPR",Sheet2!B$15,
IF('Core Set Promo Planner'!E89="Regional TPR - 2 Regions",Sheet2!B$16,
IF('Core Set Promo Planner'!E89="Regional TPR - 1 Regions",Sheet2!B$17,
IF('Core Set Promo Planner'!E89="National Disco+ver Coupon",Sheet2!B$18,
IF('Core Set Promo Planner'!E89="Regional Disco+ver Coupon - 2 Regions",Sheet2!B$19,
IF('Core Set Promo Planner'!E89="Regional Disco+ver Coupon - 1 Region", Sheet2!B$20
)))))))))))))))))))</f>
        <v>0</v>
      </c>
      <c r="G89" s="299"/>
      <c r="H89" s="298"/>
      <c r="I89" s="299"/>
      <c r="J89" s="299"/>
      <c r="K89" s="299"/>
      <c r="L89" s="300"/>
    </row>
    <row r="90" spans="1:12" ht="16.149999999999999" customHeight="1">
      <c r="A90" s="294"/>
      <c r="B90" s="294"/>
      <c r="C90" s="295" t="s">
        <v>891</v>
      </c>
      <c r="D90" s="296" t="s">
        <v>892</v>
      </c>
      <c r="E90" s="295" t="s">
        <v>893</v>
      </c>
      <c r="F90" s="297" t="b">
        <f>IF('Core Set Promo Planner'!E90="6x Inside",Sheet2!B$2,
IF('Core Set Promo Planner'!E90="4x Inside",Sheet2!B$3,
IF('Core Set Promo Planner'!E90="2x Inside",Sheet2!B$4,
IF('Core Set Promo Planner'!E90="National 1x",Sheet2!B$5,
IF('Core Set Promo Planner'!E90="Regional 1x - 2 Regions",Sheet2!B$6,
IF('Core Set Promo Planner'!E90="Regional 1x - 1 Region",Sheet2!B$7,
IF('Core Set Promo Planner'!E90="6x Inside with Offshelf",Sheet2!B$8,
IF('Core Set Promo Planner'!E90="4x Inside with Offshelf",Sheet2!B$9,
IF('Core Set Promo Planner'!E90="2x Inside with Offshelf",Sheet2!B$10,
IF('Core Set Promo Planner'!E90="National 1x with Offshelf",Sheet2!B$11,
IF('Core Set Promo Planner'!E90="National Feature Shelf",Sheet2!B$12,
IF('Core Set Promo Planner'!E90="Regional Feature Shelf - 2 Regions",Sheet2!B$13,
IF('Core Set Promo Planner'!E90="Regional Feature Shelf - 1 Region",Sheet2!B$14,
IF('Core Set Promo Planner'!E90="National TPR",Sheet2!B$15,
IF('Core Set Promo Planner'!E90="Regional TPR - 2 Regions",Sheet2!B$16,
IF('Core Set Promo Planner'!E90="Regional TPR - 1 Regions",Sheet2!B$17,
IF('Core Set Promo Planner'!E90="National Disco+ver Coupon",Sheet2!B$18,
IF('Core Set Promo Planner'!E90="Regional Disco+ver Coupon - 2 Regions",Sheet2!B$19,
IF('Core Set Promo Planner'!E90="Regional Disco+ver Coupon - 1 Region", Sheet2!B$20
)))))))))))))))))))</f>
        <v>0</v>
      </c>
      <c r="G90" s="299"/>
      <c r="H90" s="298"/>
      <c r="I90" s="299"/>
      <c r="J90" s="299"/>
      <c r="K90" s="299"/>
      <c r="L90" s="300"/>
    </row>
    <row r="91" spans="1:12" ht="16.149999999999999" customHeight="1">
      <c r="A91" s="294"/>
      <c r="B91" s="294"/>
      <c r="C91" s="295" t="s">
        <v>891</v>
      </c>
      <c r="D91" s="296" t="s">
        <v>892</v>
      </c>
      <c r="E91" s="295" t="s">
        <v>893</v>
      </c>
      <c r="F91" s="297" t="b">
        <f>IF('Core Set Promo Planner'!E91="6x Inside",Sheet2!B$2,
IF('Core Set Promo Planner'!E91="4x Inside",Sheet2!B$3,
IF('Core Set Promo Planner'!E91="2x Inside",Sheet2!B$4,
IF('Core Set Promo Planner'!E91="National 1x",Sheet2!B$5,
IF('Core Set Promo Planner'!E91="Regional 1x - 2 Regions",Sheet2!B$6,
IF('Core Set Promo Planner'!E91="Regional 1x - 1 Region",Sheet2!B$7,
IF('Core Set Promo Planner'!E91="6x Inside with Offshelf",Sheet2!B$8,
IF('Core Set Promo Planner'!E91="4x Inside with Offshelf",Sheet2!B$9,
IF('Core Set Promo Planner'!E91="2x Inside with Offshelf",Sheet2!B$10,
IF('Core Set Promo Planner'!E91="National 1x with Offshelf",Sheet2!B$11,
IF('Core Set Promo Planner'!E91="National Feature Shelf",Sheet2!B$12,
IF('Core Set Promo Planner'!E91="Regional Feature Shelf - 2 Regions",Sheet2!B$13,
IF('Core Set Promo Planner'!E91="Regional Feature Shelf - 1 Region",Sheet2!B$14,
IF('Core Set Promo Planner'!E91="National TPR",Sheet2!B$15,
IF('Core Set Promo Planner'!E91="Regional TPR - 2 Regions",Sheet2!B$16,
IF('Core Set Promo Planner'!E91="Regional TPR - 1 Regions",Sheet2!B$17,
IF('Core Set Promo Planner'!E91="National Disco+ver Coupon",Sheet2!B$18,
IF('Core Set Promo Planner'!E91="Regional Disco+ver Coupon - 2 Regions",Sheet2!B$19,
IF('Core Set Promo Planner'!E91="Regional Disco+ver Coupon - 1 Region", Sheet2!B$20
)))))))))))))))))))</f>
        <v>0</v>
      </c>
      <c r="G91" s="299"/>
      <c r="H91" s="298"/>
      <c r="I91" s="299"/>
      <c r="J91" s="299"/>
      <c r="K91" s="299"/>
      <c r="L91" s="300"/>
    </row>
    <row r="92" spans="1:12" ht="16.149999999999999" customHeight="1">
      <c r="A92" s="294"/>
      <c r="B92" s="294"/>
      <c r="C92" s="295" t="s">
        <v>891</v>
      </c>
      <c r="D92" s="296" t="s">
        <v>892</v>
      </c>
      <c r="E92" s="295" t="s">
        <v>893</v>
      </c>
      <c r="F92" s="297" t="b">
        <f>IF('Core Set Promo Planner'!E92="6x Inside",Sheet2!B$2,
IF('Core Set Promo Planner'!E92="4x Inside",Sheet2!B$3,
IF('Core Set Promo Planner'!E92="2x Inside",Sheet2!B$4,
IF('Core Set Promo Planner'!E92="National 1x",Sheet2!B$5,
IF('Core Set Promo Planner'!E92="Regional 1x - 2 Regions",Sheet2!B$6,
IF('Core Set Promo Planner'!E92="Regional 1x - 1 Region",Sheet2!B$7,
IF('Core Set Promo Planner'!E92="6x Inside with Offshelf",Sheet2!B$8,
IF('Core Set Promo Planner'!E92="4x Inside with Offshelf",Sheet2!B$9,
IF('Core Set Promo Planner'!E92="2x Inside with Offshelf",Sheet2!B$10,
IF('Core Set Promo Planner'!E92="National 1x with Offshelf",Sheet2!B$11,
IF('Core Set Promo Planner'!E92="National Feature Shelf",Sheet2!B$12,
IF('Core Set Promo Planner'!E92="Regional Feature Shelf - 2 Regions",Sheet2!B$13,
IF('Core Set Promo Planner'!E92="Regional Feature Shelf - 1 Region",Sheet2!B$14,
IF('Core Set Promo Planner'!E92="National TPR",Sheet2!B$15,
IF('Core Set Promo Planner'!E92="Regional TPR - 2 Regions",Sheet2!B$16,
IF('Core Set Promo Planner'!E92="Regional TPR - 1 Regions",Sheet2!B$17,
IF('Core Set Promo Planner'!E92="National Disco+ver Coupon",Sheet2!B$18,
IF('Core Set Promo Planner'!E92="Regional Disco+ver Coupon - 2 Regions",Sheet2!B$19,
IF('Core Set Promo Planner'!E92="Regional Disco+ver Coupon - 1 Region", Sheet2!B$20
)))))))))))))))))))</f>
        <v>0</v>
      </c>
      <c r="G92" s="299"/>
      <c r="H92" s="298"/>
      <c r="I92" s="299"/>
      <c r="J92" s="299"/>
      <c r="K92" s="299"/>
      <c r="L92" s="300"/>
    </row>
    <row r="93" spans="1:12" ht="16.149999999999999" customHeight="1">
      <c r="A93" s="294"/>
      <c r="B93" s="294"/>
      <c r="C93" s="295" t="s">
        <v>891</v>
      </c>
      <c r="D93" s="296" t="s">
        <v>892</v>
      </c>
      <c r="E93" s="295" t="s">
        <v>893</v>
      </c>
      <c r="F93" s="297" t="b">
        <f>IF('Core Set Promo Planner'!E93="6x Inside",Sheet2!B$2,
IF('Core Set Promo Planner'!E93="4x Inside",Sheet2!B$3,
IF('Core Set Promo Planner'!E93="2x Inside",Sheet2!B$4,
IF('Core Set Promo Planner'!E93="National 1x",Sheet2!B$5,
IF('Core Set Promo Planner'!E93="Regional 1x - 2 Regions",Sheet2!B$6,
IF('Core Set Promo Planner'!E93="Regional 1x - 1 Region",Sheet2!B$7,
IF('Core Set Promo Planner'!E93="6x Inside with Offshelf",Sheet2!B$8,
IF('Core Set Promo Planner'!E93="4x Inside with Offshelf",Sheet2!B$9,
IF('Core Set Promo Planner'!E93="2x Inside with Offshelf",Sheet2!B$10,
IF('Core Set Promo Planner'!E93="National 1x with Offshelf",Sheet2!B$11,
IF('Core Set Promo Planner'!E93="National Feature Shelf",Sheet2!B$12,
IF('Core Set Promo Planner'!E93="Regional Feature Shelf - 2 Regions",Sheet2!B$13,
IF('Core Set Promo Planner'!E93="Regional Feature Shelf - 1 Region",Sheet2!B$14,
IF('Core Set Promo Planner'!E93="National TPR",Sheet2!B$15,
IF('Core Set Promo Planner'!E93="Regional TPR - 2 Regions",Sheet2!B$16,
IF('Core Set Promo Planner'!E93="Regional TPR - 1 Regions",Sheet2!B$17,
IF('Core Set Promo Planner'!E93="National Disco+ver Coupon",Sheet2!B$18,
IF('Core Set Promo Planner'!E93="Regional Disco+ver Coupon - 2 Regions",Sheet2!B$19,
IF('Core Set Promo Planner'!E93="Regional Disco+ver Coupon - 1 Region", Sheet2!B$20
)))))))))))))))))))</f>
        <v>0</v>
      </c>
      <c r="G93" s="299"/>
      <c r="H93" s="298"/>
      <c r="I93" s="299"/>
      <c r="J93" s="299"/>
      <c r="K93" s="299"/>
      <c r="L93" s="300"/>
    </row>
    <row r="94" spans="1:12" ht="16.149999999999999" customHeight="1">
      <c r="A94" s="294"/>
      <c r="B94" s="294"/>
      <c r="C94" s="295" t="s">
        <v>891</v>
      </c>
      <c r="D94" s="296" t="s">
        <v>892</v>
      </c>
      <c r="E94" s="295" t="s">
        <v>893</v>
      </c>
      <c r="F94" s="297" t="b">
        <f>IF('Core Set Promo Planner'!E94="6x Inside",Sheet2!B$2,
IF('Core Set Promo Planner'!E94="4x Inside",Sheet2!B$3,
IF('Core Set Promo Planner'!E94="2x Inside",Sheet2!B$4,
IF('Core Set Promo Planner'!E94="National 1x",Sheet2!B$5,
IF('Core Set Promo Planner'!E94="Regional 1x - 2 Regions",Sheet2!B$6,
IF('Core Set Promo Planner'!E94="Regional 1x - 1 Region",Sheet2!B$7,
IF('Core Set Promo Planner'!E94="6x Inside with Offshelf",Sheet2!B$8,
IF('Core Set Promo Planner'!E94="4x Inside with Offshelf",Sheet2!B$9,
IF('Core Set Promo Planner'!E94="2x Inside with Offshelf",Sheet2!B$10,
IF('Core Set Promo Planner'!E94="National 1x with Offshelf",Sheet2!B$11,
IF('Core Set Promo Planner'!E94="National Feature Shelf",Sheet2!B$12,
IF('Core Set Promo Planner'!E94="Regional Feature Shelf - 2 Regions",Sheet2!B$13,
IF('Core Set Promo Planner'!E94="Regional Feature Shelf - 1 Region",Sheet2!B$14,
IF('Core Set Promo Planner'!E94="National TPR",Sheet2!B$15,
IF('Core Set Promo Planner'!E94="Regional TPR - 2 Regions",Sheet2!B$16,
IF('Core Set Promo Planner'!E94="Regional TPR - 1 Regions",Sheet2!B$17,
IF('Core Set Promo Planner'!E94="National Disco+ver Coupon",Sheet2!B$18,
IF('Core Set Promo Planner'!E94="Regional Disco+ver Coupon - 2 Regions",Sheet2!B$19,
IF('Core Set Promo Planner'!E94="Regional Disco+ver Coupon - 1 Region", Sheet2!B$20
)))))))))))))))))))</f>
        <v>0</v>
      </c>
      <c r="G94" s="299"/>
      <c r="H94" s="298"/>
      <c r="I94" s="299"/>
      <c r="J94" s="299"/>
      <c r="K94" s="299"/>
      <c r="L94" s="300"/>
    </row>
    <row r="95" spans="1:12" ht="16.149999999999999" customHeight="1">
      <c r="A95" s="294"/>
      <c r="B95" s="294"/>
      <c r="C95" s="295" t="s">
        <v>891</v>
      </c>
      <c r="D95" s="296" t="s">
        <v>892</v>
      </c>
      <c r="E95" s="295" t="s">
        <v>893</v>
      </c>
      <c r="F95" s="297" t="b">
        <f>IF('Core Set Promo Planner'!E95="6x Inside",Sheet2!B$2,
IF('Core Set Promo Planner'!E95="4x Inside",Sheet2!B$3,
IF('Core Set Promo Planner'!E95="2x Inside",Sheet2!B$4,
IF('Core Set Promo Planner'!E95="National 1x",Sheet2!B$5,
IF('Core Set Promo Planner'!E95="Regional 1x - 2 Regions",Sheet2!B$6,
IF('Core Set Promo Planner'!E95="Regional 1x - 1 Region",Sheet2!B$7,
IF('Core Set Promo Planner'!E95="6x Inside with Offshelf",Sheet2!B$8,
IF('Core Set Promo Planner'!E95="4x Inside with Offshelf",Sheet2!B$9,
IF('Core Set Promo Planner'!E95="2x Inside with Offshelf",Sheet2!B$10,
IF('Core Set Promo Planner'!E95="National 1x with Offshelf",Sheet2!B$11,
IF('Core Set Promo Planner'!E95="National Feature Shelf",Sheet2!B$12,
IF('Core Set Promo Planner'!E95="Regional Feature Shelf - 2 Regions",Sheet2!B$13,
IF('Core Set Promo Planner'!E95="Regional Feature Shelf - 1 Region",Sheet2!B$14,
IF('Core Set Promo Planner'!E95="National TPR",Sheet2!B$15,
IF('Core Set Promo Planner'!E95="Regional TPR - 2 Regions",Sheet2!B$16,
IF('Core Set Promo Planner'!E95="Regional TPR - 1 Regions",Sheet2!B$17,
IF('Core Set Promo Planner'!E95="National Disco+ver Coupon",Sheet2!B$18,
IF('Core Set Promo Planner'!E95="Regional Disco+ver Coupon - 2 Regions",Sheet2!B$19,
IF('Core Set Promo Planner'!E95="Regional Disco+ver Coupon - 1 Region", Sheet2!B$20
)))))))))))))))))))</f>
        <v>0</v>
      </c>
      <c r="G95" s="299"/>
      <c r="H95" s="298"/>
      <c r="I95" s="299"/>
      <c r="J95" s="299"/>
      <c r="K95" s="299"/>
      <c r="L95" s="300"/>
    </row>
    <row r="96" spans="1:12" ht="16.149999999999999" customHeight="1">
      <c r="A96" s="294"/>
      <c r="B96" s="294"/>
      <c r="C96" s="295" t="s">
        <v>891</v>
      </c>
      <c r="D96" s="296" t="s">
        <v>892</v>
      </c>
      <c r="E96" s="295" t="s">
        <v>893</v>
      </c>
      <c r="F96" s="297" t="b">
        <f>IF('Core Set Promo Planner'!E96="6x Inside",Sheet2!B$2,
IF('Core Set Promo Planner'!E96="4x Inside",Sheet2!B$3,
IF('Core Set Promo Planner'!E96="2x Inside",Sheet2!B$4,
IF('Core Set Promo Planner'!E96="National 1x",Sheet2!B$5,
IF('Core Set Promo Planner'!E96="Regional 1x - 2 Regions",Sheet2!B$6,
IF('Core Set Promo Planner'!E96="Regional 1x - 1 Region",Sheet2!B$7,
IF('Core Set Promo Planner'!E96="6x Inside with Offshelf",Sheet2!B$8,
IF('Core Set Promo Planner'!E96="4x Inside with Offshelf",Sheet2!B$9,
IF('Core Set Promo Planner'!E96="2x Inside with Offshelf",Sheet2!B$10,
IF('Core Set Promo Planner'!E96="National 1x with Offshelf",Sheet2!B$11,
IF('Core Set Promo Planner'!E96="National Feature Shelf",Sheet2!B$12,
IF('Core Set Promo Planner'!E96="Regional Feature Shelf - 2 Regions",Sheet2!B$13,
IF('Core Set Promo Planner'!E96="Regional Feature Shelf - 1 Region",Sheet2!B$14,
IF('Core Set Promo Planner'!E96="National TPR",Sheet2!B$15,
IF('Core Set Promo Planner'!E96="Regional TPR - 2 Regions",Sheet2!B$16,
IF('Core Set Promo Planner'!E96="Regional TPR - 1 Regions",Sheet2!B$17,
IF('Core Set Promo Planner'!E96="National Disco+ver Coupon",Sheet2!B$18,
IF('Core Set Promo Planner'!E96="Regional Disco+ver Coupon - 2 Regions",Sheet2!B$19,
IF('Core Set Promo Planner'!E96="Regional Disco+ver Coupon - 1 Region", Sheet2!B$20
)))))))))))))))))))</f>
        <v>0</v>
      </c>
      <c r="G96" s="299"/>
      <c r="H96" s="298"/>
      <c r="I96" s="299"/>
      <c r="J96" s="299"/>
      <c r="K96" s="299"/>
      <c r="L96" s="300"/>
    </row>
    <row r="97" spans="1:12" ht="16.149999999999999" customHeight="1">
      <c r="A97" s="294"/>
      <c r="B97" s="294"/>
      <c r="C97" s="295" t="s">
        <v>891</v>
      </c>
      <c r="D97" s="296" t="s">
        <v>892</v>
      </c>
      <c r="E97" s="295" t="s">
        <v>893</v>
      </c>
      <c r="F97" s="297" t="b">
        <f>IF('Core Set Promo Planner'!E97="6x Inside",Sheet2!B$2,
IF('Core Set Promo Planner'!E97="4x Inside",Sheet2!B$3,
IF('Core Set Promo Planner'!E97="2x Inside",Sheet2!B$4,
IF('Core Set Promo Planner'!E97="National 1x",Sheet2!B$5,
IF('Core Set Promo Planner'!E97="Regional 1x - 2 Regions",Sheet2!B$6,
IF('Core Set Promo Planner'!E97="Regional 1x - 1 Region",Sheet2!B$7,
IF('Core Set Promo Planner'!E97="6x Inside with Offshelf",Sheet2!B$8,
IF('Core Set Promo Planner'!E97="4x Inside with Offshelf",Sheet2!B$9,
IF('Core Set Promo Planner'!E97="2x Inside with Offshelf",Sheet2!B$10,
IF('Core Set Promo Planner'!E97="National 1x with Offshelf",Sheet2!B$11,
IF('Core Set Promo Planner'!E97="National Feature Shelf",Sheet2!B$12,
IF('Core Set Promo Planner'!E97="Regional Feature Shelf - 2 Regions",Sheet2!B$13,
IF('Core Set Promo Planner'!E97="Regional Feature Shelf - 1 Region",Sheet2!B$14,
IF('Core Set Promo Planner'!E97="National TPR",Sheet2!B$15,
IF('Core Set Promo Planner'!E97="Regional TPR - 2 Regions",Sheet2!B$16,
IF('Core Set Promo Planner'!E97="Regional TPR - 1 Regions",Sheet2!B$17,
IF('Core Set Promo Planner'!E97="National Disco+ver Coupon",Sheet2!B$18,
IF('Core Set Promo Planner'!E97="Regional Disco+ver Coupon - 2 Regions",Sheet2!B$19,
IF('Core Set Promo Planner'!E97="Regional Disco+ver Coupon - 1 Region", Sheet2!B$20
)))))))))))))))))))</f>
        <v>0</v>
      </c>
      <c r="G97" s="299"/>
      <c r="H97" s="298"/>
      <c r="I97" s="299"/>
      <c r="J97" s="299"/>
      <c r="K97" s="299"/>
      <c r="L97" s="300"/>
    </row>
    <row r="98" spans="1:12" ht="16.149999999999999" customHeight="1">
      <c r="A98" s="294"/>
      <c r="B98" s="294"/>
      <c r="C98" s="295" t="s">
        <v>891</v>
      </c>
      <c r="D98" s="296" t="s">
        <v>892</v>
      </c>
      <c r="E98" s="295" t="s">
        <v>893</v>
      </c>
      <c r="F98" s="297" t="b">
        <f>IF('Core Set Promo Planner'!E98="6x Inside",Sheet2!B$2,
IF('Core Set Promo Planner'!E98="4x Inside",Sheet2!B$3,
IF('Core Set Promo Planner'!E98="2x Inside",Sheet2!B$4,
IF('Core Set Promo Planner'!E98="National 1x",Sheet2!B$5,
IF('Core Set Promo Planner'!E98="Regional 1x - 2 Regions",Sheet2!B$6,
IF('Core Set Promo Planner'!E98="Regional 1x - 1 Region",Sheet2!B$7,
IF('Core Set Promo Planner'!E98="6x Inside with Offshelf",Sheet2!B$8,
IF('Core Set Promo Planner'!E98="4x Inside with Offshelf",Sheet2!B$9,
IF('Core Set Promo Planner'!E98="2x Inside with Offshelf",Sheet2!B$10,
IF('Core Set Promo Planner'!E98="National 1x with Offshelf",Sheet2!B$11,
IF('Core Set Promo Planner'!E98="National Feature Shelf",Sheet2!B$12,
IF('Core Set Promo Planner'!E98="Regional Feature Shelf - 2 Regions",Sheet2!B$13,
IF('Core Set Promo Planner'!E98="Regional Feature Shelf - 1 Region",Sheet2!B$14,
IF('Core Set Promo Planner'!E98="National TPR",Sheet2!B$15,
IF('Core Set Promo Planner'!E98="Regional TPR - 2 Regions",Sheet2!B$16,
IF('Core Set Promo Planner'!E98="Regional TPR - 1 Regions",Sheet2!B$17,
IF('Core Set Promo Planner'!E98="National Disco+ver Coupon",Sheet2!B$18,
IF('Core Set Promo Planner'!E98="Regional Disco+ver Coupon - 2 Regions",Sheet2!B$19,
IF('Core Set Promo Planner'!E98="Regional Disco+ver Coupon - 1 Region", Sheet2!B$20
)))))))))))))))))))</f>
        <v>0</v>
      </c>
      <c r="G98" s="299"/>
      <c r="H98" s="298"/>
      <c r="I98" s="299"/>
      <c r="J98" s="299"/>
      <c r="K98" s="299"/>
      <c r="L98" s="300"/>
    </row>
    <row r="99" spans="1:12" ht="16.149999999999999" customHeight="1">
      <c r="A99" s="294"/>
      <c r="B99" s="294"/>
      <c r="C99" s="295" t="s">
        <v>891</v>
      </c>
      <c r="D99" s="296" t="s">
        <v>892</v>
      </c>
      <c r="E99" s="295" t="s">
        <v>893</v>
      </c>
      <c r="F99" s="297" t="b">
        <f>IF('Core Set Promo Planner'!E99="6x Inside",Sheet2!B$2,
IF('Core Set Promo Planner'!E99="4x Inside",Sheet2!B$3,
IF('Core Set Promo Planner'!E99="2x Inside",Sheet2!B$4,
IF('Core Set Promo Planner'!E99="National 1x",Sheet2!B$5,
IF('Core Set Promo Planner'!E99="Regional 1x - 2 Regions",Sheet2!B$6,
IF('Core Set Promo Planner'!E99="Regional 1x - 1 Region",Sheet2!B$7,
IF('Core Set Promo Planner'!E99="6x Inside with Offshelf",Sheet2!B$8,
IF('Core Set Promo Planner'!E99="4x Inside with Offshelf",Sheet2!B$9,
IF('Core Set Promo Planner'!E99="2x Inside with Offshelf",Sheet2!B$10,
IF('Core Set Promo Planner'!E99="National 1x with Offshelf",Sheet2!B$11,
IF('Core Set Promo Planner'!E99="National Feature Shelf",Sheet2!B$12,
IF('Core Set Promo Planner'!E99="Regional Feature Shelf - 2 Regions",Sheet2!B$13,
IF('Core Set Promo Planner'!E99="Regional Feature Shelf - 1 Region",Sheet2!B$14,
IF('Core Set Promo Planner'!E99="National TPR",Sheet2!B$15,
IF('Core Set Promo Planner'!E99="Regional TPR - 2 Regions",Sheet2!B$16,
IF('Core Set Promo Planner'!E99="Regional TPR - 1 Regions",Sheet2!B$17,
IF('Core Set Promo Planner'!E99="National Disco+ver Coupon",Sheet2!B$18,
IF('Core Set Promo Planner'!E99="Regional Disco+ver Coupon - 2 Regions",Sheet2!B$19,
IF('Core Set Promo Planner'!E99="Regional Disco+ver Coupon - 1 Region", Sheet2!B$20
)))))))))))))))))))</f>
        <v>0</v>
      </c>
      <c r="G99" s="299"/>
      <c r="H99" s="298"/>
      <c r="I99" s="299"/>
      <c r="J99" s="299"/>
      <c r="K99" s="299"/>
      <c r="L99" s="300"/>
    </row>
    <row r="100" spans="1:12" ht="16.149999999999999" customHeight="1">
      <c r="A100" s="294"/>
      <c r="B100" s="294"/>
      <c r="C100" s="295" t="s">
        <v>891</v>
      </c>
      <c r="D100" s="296" t="s">
        <v>892</v>
      </c>
      <c r="E100" s="295" t="s">
        <v>893</v>
      </c>
      <c r="F100" s="297" t="b">
        <f>IF('Core Set Promo Planner'!E100="6x Inside",Sheet2!B$2,
IF('Core Set Promo Planner'!E100="4x Inside",Sheet2!B$3,
IF('Core Set Promo Planner'!E100="2x Inside",Sheet2!B$4,
IF('Core Set Promo Planner'!E100="National 1x",Sheet2!B$5,
IF('Core Set Promo Planner'!E100="Regional 1x - 2 Regions",Sheet2!B$6,
IF('Core Set Promo Planner'!E100="Regional 1x - 1 Region",Sheet2!B$7,
IF('Core Set Promo Planner'!E100="6x Inside with Offshelf",Sheet2!B$8,
IF('Core Set Promo Planner'!E100="4x Inside with Offshelf",Sheet2!B$9,
IF('Core Set Promo Planner'!E100="2x Inside with Offshelf",Sheet2!B$10,
IF('Core Set Promo Planner'!E100="National 1x with Offshelf",Sheet2!B$11,
IF('Core Set Promo Planner'!E100="National Feature Shelf",Sheet2!B$12,
IF('Core Set Promo Planner'!E100="Regional Feature Shelf - 2 Regions",Sheet2!B$13,
IF('Core Set Promo Planner'!E100="Regional Feature Shelf - 1 Region",Sheet2!B$14,
IF('Core Set Promo Planner'!E100="National TPR",Sheet2!B$15,
IF('Core Set Promo Planner'!E100="Regional TPR - 2 Regions",Sheet2!B$16,
IF('Core Set Promo Planner'!E100="Regional TPR - 1 Regions",Sheet2!B$17,
IF('Core Set Promo Planner'!E100="National Disco+ver Coupon",Sheet2!B$18,
IF('Core Set Promo Planner'!E100="Regional Disco+ver Coupon - 2 Regions",Sheet2!B$19,
IF('Core Set Promo Planner'!E100="Regional Disco+ver Coupon - 1 Region", Sheet2!B$20
)))))))))))))))))))</f>
        <v>0</v>
      </c>
      <c r="G100" s="299"/>
      <c r="H100" s="298"/>
      <c r="I100" s="299"/>
      <c r="J100" s="299"/>
      <c r="K100" s="299"/>
      <c r="L100" s="300"/>
    </row>
    <row r="101" spans="1:12" ht="16.149999999999999" customHeight="1">
      <c r="A101" s="294"/>
      <c r="B101" s="294"/>
      <c r="C101" s="295" t="s">
        <v>891</v>
      </c>
      <c r="D101" s="296" t="s">
        <v>892</v>
      </c>
      <c r="E101" s="295" t="s">
        <v>893</v>
      </c>
      <c r="F101" s="297" t="b">
        <f>IF('Core Set Promo Planner'!E101="6x Inside",Sheet2!B$2,
IF('Core Set Promo Planner'!E101="4x Inside",Sheet2!B$3,
IF('Core Set Promo Planner'!E101="2x Inside",Sheet2!B$4,
IF('Core Set Promo Planner'!E101="National 1x",Sheet2!B$5,
IF('Core Set Promo Planner'!E101="Regional 1x - 2 Regions",Sheet2!B$6,
IF('Core Set Promo Planner'!E101="Regional 1x - 1 Region",Sheet2!B$7,
IF('Core Set Promo Planner'!E101="6x Inside with Offshelf",Sheet2!B$8,
IF('Core Set Promo Planner'!E101="4x Inside with Offshelf",Sheet2!B$9,
IF('Core Set Promo Planner'!E101="2x Inside with Offshelf",Sheet2!B$10,
IF('Core Set Promo Planner'!E101="National 1x with Offshelf",Sheet2!B$11,
IF('Core Set Promo Planner'!E101="National Feature Shelf",Sheet2!B$12,
IF('Core Set Promo Planner'!E101="Regional Feature Shelf - 2 Regions",Sheet2!B$13,
IF('Core Set Promo Planner'!E101="Regional Feature Shelf - 1 Region",Sheet2!B$14,
IF('Core Set Promo Planner'!E101="National TPR",Sheet2!B$15,
IF('Core Set Promo Planner'!E101="Regional TPR - 2 Regions",Sheet2!B$16,
IF('Core Set Promo Planner'!E101="Regional TPR - 1 Regions",Sheet2!B$17,
IF('Core Set Promo Planner'!E101="National Disco+ver Coupon",Sheet2!B$18,
IF('Core Set Promo Planner'!E101="Regional Disco+ver Coupon - 2 Regions",Sheet2!B$19,
IF('Core Set Promo Planner'!E101="Regional Disco+ver Coupon - 1 Region", Sheet2!B$20
)))))))))))))))))))</f>
        <v>0</v>
      </c>
      <c r="G101" s="299"/>
      <c r="H101" s="298"/>
      <c r="I101" s="299"/>
      <c r="J101" s="299"/>
      <c r="K101" s="299"/>
      <c r="L101" s="300"/>
    </row>
    <row r="102" spans="1:12" ht="16.149999999999999" customHeight="1">
      <c r="A102" s="294"/>
      <c r="B102" s="294"/>
      <c r="C102" s="295" t="s">
        <v>891</v>
      </c>
      <c r="D102" s="296" t="s">
        <v>892</v>
      </c>
      <c r="E102" s="295" t="s">
        <v>893</v>
      </c>
      <c r="F102" s="297" t="b">
        <f>IF('Core Set Promo Planner'!E102="6x Inside",Sheet2!B$2,
IF('Core Set Promo Planner'!E102="4x Inside",Sheet2!B$3,
IF('Core Set Promo Planner'!E102="2x Inside",Sheet2!B$4,
IF('Core Set Promo Planner'!E102="National 1x",Sheet2!B$5,
IF('Core Set Promo Planner'!E102="Regional 1x - 2 Regions",Sheet2!B$6,
IF('Core Set Promo Planner'!E102="Regional 1x - 1 Region",Sheet2!B$7,
IF('Core Set Promo Planner'!E102="6x Inside with Offshelf",Sheet2!B$8,
IF('Core Set Promo Planner'!E102="4x Inside with Offshelf",Sheet2!B$9,
IF('Core Set Promo Planner'!E102="2x Inside with Offshelf",Sheet2!B$10,
IF('Core Set Promo Planner'!E102="National 1x with Offshelf",Sheet2!B$11,
IF('Core Set Promo Planner'!E102="National Feature Shelf",Sheet2!B$12,
IF('Core Set Promo Planner'!E102="Regional Feature Shelf - 2 Regions",Sheet2!B$13,
IF('Core Set Promo Planner'!E102="Regional Feature Shelf - 1 Region",Sheet2!B$14,
IF('Core Set Promo Planner'!E102="National TPR",Sheet2!B$15,
IF('Core Set Promo Planner'!E102="Regional TPR - 2 Regions",Sheet2!B$16,
IF('Core Set Promo Planner'!E102="Regional TPR - 1 Regions",Sheet2!B$17,
IF('Core Set Promo Planner'!E102="National Disco+ver Coupon",Sheet2!B$18,
IF('Core Set Promo Planner'!E102="Regional Disco+ver Coupon - 2 Regions",Sheet2!B$19,
IF('Core Set Promo Planner'!E102="Regional Disco+ver Coupon - 1 Region", Sheet2!B$20
)))))))))))))))))))</f>
        <v>0</v>
      </c>
      <c r="G102" s="299"/>
      <c r="H102" s="298"/>
      <c r="I102" s="299"/>
      <c r="J102" s="299"/>
      <c r="K102" s="299"/>
      <c r="L102" s="300"/>
    </row>
    <row r="103" spans="1:12" ht="16.149999999999999" customHeight="1">
      <c r="A103" s="294"/>
      <c r="B103" s="294"/>
      <c r="C103" s="295" t="s">
        <v>891</v>
      </c>
      <c r="D103" s="296" t="s">
        <v>892</v>
      </c>
      <c r="E103" s="295" t="s">
        <v>893</v>
      </c>
      <c r="F103" s="297" t="b">
        <f>IF('Core Set Promo Planner'!E103="6x Inside",Sheet2!B$2,
IF('Core Set Promo Planner'!E103="4x Inside",Sheet2!B$3,
IF('Core Set Promo Planner'!E103="2x Inside",Sheet2!B$4,
IF('Core Set Promo Planner'!E103="National 1x",Sheet2!B$5,
IF('Core Set Promo Planner'!E103="Regional 1x - 2 Regions",Sheet2!B$6,
IF('Core Set Promo Planner'!E103="Regional 1x - 1 Region",Sheet2!B$7,
IF('Core Set Promo Planner'!E103="6x Inside with Offshelf",Sheet2!B$8,
IF('Core Set Promo Planner'!E103="4x Inside with Offshelf",Sheet2!B$9,
IF('Core Set Promo Planner'!E103="2x Inside with Offshelf",Sheet2!B$10,
IF('Core Set Promo Planner'!E103="National 1x with Offshelf",Sheet2!B$11,
IF('Core Set Promo Planner'!E103="National Feature Shelf",Sheet2!B$12,
IF('Core Set Promo Planner'!E103="Regional Feature Shelf - 2 Regions",Sheet2!B$13,
IF('Core Set Promo Planner'!E103="Regional Feature Shelf - 1 Region",Sheet2!B$14,
IF('Core Set Promo Planner'!E103="National TPR",Sheet2!B$15,
IF('Core Set Promo Planner'!E103="Regional TPR - 2 Regions",Sheet2!B$16,
IF('Core Set Promo Planner'!E103="Regional TPR - 1 Regions",Sheet2!B$17,
IF('Core Set Promo Planner'!E103="National Disco+ver Coupon",Sheet2!B$18,
IF('Core Set Promo Planner'!E103="Regional Disco+ver Coupon - 2 Regions",Sheet2!B$19,
IF('Core Set Promo Planner'!E103="Regional Disco+ver Coupon - 1 Region", Sheet2!B$20
)))))))))))))))))))</f>
        <v>0</v>
      </c>
      <c r="G103" s="299"/>
      <c r="H103" s="298"/>
      <c r="I103" s="299"/>
      <c r="J103" s="299"/>
      <c r="K103" s="299"/>
      <c r="L103" s="300"/>
    </row>
    <row r="104" spans="1:12" ht="16.149999999999999" customHeight="1">
      <c r="A104" s="294"/>
      <c r="B104" s="294"/>
      <c r="C104" s="295" t="s">
        <v>891</v>
      </c>
      <c r="D104" s="296" t="s">
        <v>892</v>
      </c>
      <c r="E104" s="295" t="s">
        <v>893</v>
      </c>
      <c r="F104" s="297" t="b">
        <f>IF('Core Set Promo Planner'!E104="6x Inside",Sheet2!B$2,
IF('Core Set Promo Planner'!E104="4x Inside",Sheet2!B$3,
IF('Core Set Promo Planner'!E104="2x Inside",Sheet2!B$4,
IF('Core Set Promo Planner'!E104="National 1x",Sheet2!B$5,
IF('Core Set Promo Planner'!E104="Regional 1x - 2 Regions",Sheet2!B$6,
IF('Core Set Promo Planner'!E104="Regional 1x - 1 Region",Sheet2!B$7,
IF('Core Set Promo Planner'!E104="6x Inside with Offshelf",Sheet2!B$8,
IF('Core Set Promo Planner'!E104="4x Inside with Offshelf",Sheet2!B$9,
IF('Core Set Promo Planner'!E104="2x Inside with Offshelf",Sheet2!B$10,
IF('Core Set Promo Planner'!E104="National 1x with Offshelf",Sheet2!B$11,
IF('Core Set Promo Planner'!E104="National Feature Shelf",Sheet2!B$12,
IF('Core Set Promo Planner'!E104="Regional Feature Shelf - 2 Regions",Sheet2!B$13,
IF('Core Set Promo Planner'!E104="Regional Feature Shelf - 1 Region",Sheet2!B$14,
IF('Core Set Promo Planner'!E104="National TPR",Sheet2!B$15,
IF('Core Set Promo Planner'!E104="Regional TPR - 2 Regions",Sheet2!B$16,
IF('Core Set Promo Planner'!E104="Regional TPR - 1 Regions",Sheet2!B$17,
IF('Core Set Promo Planner'!E104="National Disco+ver Coupon",Sheet2!B$18,
IF('Core Set Promo Planner'!E104="Regional Disco+ver Coupon - 2 Regions",Sheet2!B$19,
IF('Core Set Promo Planner'!E104="Regional Disco+ver Coupon - 1 Region", Sheet2!B$20
)))))))))))))))))))</f>
        <v>0</v>
      </c>
      <c r="G104" s="299"/>
      <c r="H104" s="298"/>
      <c r="I104" s="299"/>
      <c r="J104" s="299"/>
      <c r="K104" s="299"/>
      <c r="L104" s="300"/>
    </row>
    <row r="105" spans="1:12" ht="16.149999999999999" customHeight="1">
      <c r="A105" s="294"/>
      <c r="B105" s="294"/>
      <c r="C105" s="295" t="s">
        <v>891</v>
      </c>
      <c r="D105" s="296" t="s">
        <v>892</v>
      </c>
      <c r="E105" s="295" t="s">
        <v>893</v>
      </c>
      <c r="F105" s="297" t="b">
        <f>IF('Core Set Promo Planner'!E105="6x Inside",Sheet2!B$2,
IF('Core Set Promo Planner'!E105="4x Inside",Sheet2!B$3,
IF('Core Set Promo Planner'!E105="2x Inside",Sheet2!B$4,
IF('Core Set Promo Planner'!E105="National 1x",Sheet2!B$5,
IF('Core Set Promo Planner'!E105="Regional 1x - 2 Regions",Sheet2!B$6,
IF('Core Set Promo Planner'!E105="Regional 1x - 1 Region",Sheet2!B$7,
IF('Core Set Promo Planner'!E105="6x Inside with Offshelf",Sheet2!B$8,
IF('Core Set Promo Planner'!E105="4x Inside with Offshelf",Sheet2!B$9,
IF('Core Set Promo Planner'!E105="2x Inside with Offshelf",Sheet2!B$10,
IF('Core Set Promo Planner'!E105="National 1x with Offshelf",Sheet2!B$11,
IF('Core Set Promo Planner'!E105="National Feature Shelf",Sheet2!B$12,
IF('Core Set Promo Planner'!E105="Regional Feature Shelf - 2 Regions",Sheet2!B$13,
IF('Core Set Promo Planner'!E105="Regional Feature Shelf - 1 Region",Sheet2!B$14,
IF('Core Set Promo Planner'!E105="National TPR",Sheet2!B$15,
IF('Core Set Promo Planner'!E105="Regional TPR - 2 Regions",Sheet2!B$16,
IF('Core Set Promo Planner'!E105="Regional TPR - 1 Regions",Sheet2!B$17,
IF('Core Set Promo Planner'!E105="National Disco+ver Coupon",Sheet2!B$18,
IF('Core Set Promo Planner'!E105="Regional Disco+ver Coupon - 2 Regions",Sheet2!B$19,
IF('Core Set Promo Planner'!E105="Regional Disco+ver Coupon - 1 Region", Sheet2!B$20
)))))))))))))))))))</f>
        <v>0</v>
      </c>
      <c r="G105" s="299"/>
      <c r="H105" s="298"/>
      <c r="I105" s="299"/>
      <c r="J105" s="299"/>
      <c r="K105" s="299"/>
      <c r="L105" s="300"/>
    </row>
    <row r="106" spans="1:12" ht="16.149999999999999" customHeight="1">
      <c r="A106" s="294"/>
      <c r="B106" s="294"/>
      <c r="C106" s="295" t="s">
        <v>891</v>
      </c>
      <c r="D106" s="296" t="s">
        <v>892</v>
      </c>
      <c r="E106" s="295" t="s">
        <v>893</v>
      </c>
      <c r="F106" s="297" t="b">
        <f>IF('Core Set Promo Planner'!E106="6x Inside",Sheet2!B$2,
IF('Core Set Promo Planner'!E106="4x Inside",Sheet2!B$3,
IF('Core Set Promo Planner'!E106="2x Inside",Sheet2!B$4,
IF('Core Set Promo Planner'!E106="National 1x",Sheet2!B$5,
IF('Core Set Promo Planner'!E106="Regional 1x - 2 Regions",Sheet2!B$6,
IF('Core Set Promo Planner'!E106="Regional 1x - 1 Region",Sheet2!B$7,
IF('Core Set Promo Planner'!E106="6x Inside with Offshelf",Sheet2!B$8,
IF('Core Set Promo Planner'!E106="4x Inside with Offshelf",Sheet2!B$9,
IF('Core Set Promo Planner'!E106="2x Inside with Offshelf",Sheet2!B$10,
IF('Core Set Promo Planner'!E106="National 1x with Offshelf",Sheet2!B$11,
IF('Core Set Promo Planner'!E106="National Feature Shelf",Sheet2!B$12,
IF('Core Set Promo Planner'!E106="Regional Feature Shelf - 2 Regions",Sheet2!B$13,
IF('Core Set Promo Planner'!E106="Regional Feature Shelf - 1 Region",Sheet2!B$14,
IF('Core Set Promo Planner'!E106="National TPR",Sheet2!B$15,
IF('Core Set Promo Planner'!E106="Regional TPR - 2 Regions",Sheet2!B$16,
IF('Core Set Promo Planner'!E106="Regional TPR - 1 Regions",Sheet2!B$17,
IF('Core Set Promo Planner'!E106="National Disco+ver Coupon",Sheet2!B$18,
IF('Core Set Promo Planner'!E106="Regional Disco+ver Coupon - 2 Regions",Sheet2!B$19,
IF('Core Set Promo Planner'!E106="Regional Disco+ver Coupon - 1 Region", Sheet2!B$20
)))))))))))))))))))</f>
        <v>0</v>
      </c>
      <c r="G106" s="299"/>
      <c r="H106" s="298"/>
      <c r="I106" s="299"/>
      <c r="J106" s="299"/>
      <c r="K106" s="299"/>
      <c r="L106" s="300"/>
    </row>
    <row r="107" spans="1:12" ht="16.149999999999999" customHeight="1">
      <c r="A107" s="294"/>
      <c r="B107" s="294"/>
      <c r="C107" s="295" t="s">
        <v>891</v>
      </c>
      <c r="D107" s="296" t="s">
        <v>892</v>
      </c>
      <c r="E107" s="295" t="s">
        <v>893</v>
      </c>
      <c r="F107" s="297" t="b">
        <f>IF('Core Set Promo Planner'!E107="6x Inside",Sheet2!B$2,
IF('Core Set Promo Planner'!E107="4x Inside",Sheet2!B$3,
IF('Core Set Promo Planner'!E107="2x Inside",Sheet2!B$4,
IF('Core Set Promo Planner'!E107="National 1x",Sheet2!B$5,
IF('Core Set Promo Planner'!E107="Regional 1x - 2 Regions",Sheet2!B$6,
IF('Core Set Promo Planner'!E107="Regional 1x - 1 Region",Sheet2!B$7,
IF('Core Set Promo Planner'!E107="6x Inside with Offshelf",Sheet2!B$8,
IF('Core Set Promo Planner'!E107="4x Inside with Offshelf",Sheet2!B$9,
IF('Core Set Promo Planner'!E107="2x Inside with Offshelf",Sheet2!B$10,
IF('Core Set Promo Planner'!E107="National 1x with Offshelf",Sheet2!B$11,
IF('Core Set Promo Planner'!E107="National Feature Shelf",Sheet2!B$12,
IF('Core Set Promo Planner'!E107="Regional Feature Shelf - 2 Regions",Sheet2!B$13,
IF('Core Set Promo Planner'!E107="Regional Feature Shelf - 1 Region",Sheet2!B$14,
IF('Core Set Promo Planner'!E107="National TPR",Sheet2!B$15,
IF('Core Set Promo Planner'!E107="Regional TPR - 2 Regions",Sheet2!B$16,
IF('Core Set Promo Planner'!E107="Regional TPR - 1 Regions",Sheet2!B$17,
IF('Core Set Promo Planner'!E107="National Disco+ver Coupon",Sheet2!B$18,
IF('Core Set Promo Planner'!E107="Regional Disco+ver Coupon - 2 Regions",Sheet2!B$19,
IF('Core Set Promo Planner'!E107="Regional Disco+ver Coupon - 1 Region", Sheet2!B$20
)))))))))))))))))))</f>
        <v>0</v>
      </c>
      <c r="G107" s="299"/>
      <c r="H107" s="298"/>
      <c r="I107" s="299"/>
      <c r="J107" s="299"/>
      <c r="K107" s="299"/>
      <c r="L107" s="300"/>
    </row>
    <row r="108" spans="1:12" ht="16.149999999999999" customHeight="1">
      <c r="A108" s="294"/>
      <c r="B108" s="294"/>
      <c r="C108" s="295" t="s">
        <v>891</v>
      </c>
      <c r="D108" s="296" t="s">
        <v>892</v>
      </c>
      <c r="E108" s="295" t="s">
        <v>893</v>
      </c>
      <c r="F108" s="297" t="b">
        <f>IF('Core Set Promo Planner'!E108="6x Inside",Sheet2!B$2,
IF('Core Set Promo Planner'!E108="4x Inside",Sheet2!B$3,
IF('Core Set Promo Planner'!E108="2x Inside",Sheet2!B$4,
IF('Core Set Promo Planner'!E108="National 1x",Sheet2!B$5,
IF('Core Set Promo Planner'!E108="Regional 1x - 2 Regions",Sheet2!B$6,
IF('Core Set Promo Planner'!E108="Regional 1x - 1 Region",Sheet2!B$7,
IF('Core Set Promo Planner'!E108="6x Inside with Offshelf",Sheet2!B$8,
IF('Core Set Promo Planner'!E108="4x Inside with Offshelf",Sheet2!B$9,
IF('Core Set Promo Planner'!E108="2x Inside with Offshelf",Sheet2!B$10,
IF('Core Set Promo Planner'!E108="National 1x with Offshelf",Sheet2!B$11,
IF('Core Set Promo Planner'!E108="National Feature Shelf",Sheet2!B$12,
IF('Core Set Promo Planner'!E108="Regional Feature Shelf - 2 Regions",Sheet2!B$13,
IF('Core Set Promo Planner'!E108="Regional Feature Shelf - 1 Region",Sheet2!B$14,
IF('Core Set Promo Planner'!E108="National TPR",Sheet2!B$15,
IF('Core Set Promo Planner'!E108="Regional TPR - 2 Regions",Sheet2!B$16,
IF('Core Set Promo Planner'!E108="Regional TPR - 1 Regions",Sheet2!B$17,
IF('Core Set Promo Planner'!E108="National Disco+ver Coupon",Sheet2!B$18,
IF('Core Set Promo Planner'!E108="Regional Disco+ver Coupon - 2 Regions",Sheet2!B$19,
IF('Core Set Promo Planner'!E108="Regional Disco+ver Coupon - 1 Region", Sheet2!B$20
)))))))))))))))))))</f>
        <v>0</v>
      </c>
      <c r="G108" s="299"/>
      <c r="H108" s="298"/>
      <c r="I108" s="299"/>
      <c r="J108" s="299"/>
      <c r="K108" s="299"/>
      <c r="L108" s="300"/>
    </row>
    <row r="109" spans="1:12" ht="16.149999999999999" customHeight="1">
      <c r="A109" s="294"/>
      <c r="B109" s="294"/>
      <c r="C109" s="295" t="s">
        <v>891</v>
      </c>
      <c r="D109" s="296" t="s">
        <v>892</v>
      </c>
      <c r="E109" s="295" t="s">
        <v>893</v>
      </c>
      <c r="F109" s="297" t="b">
        <f>IF('Core Set Promo Planner'!E109="6x Inside",Sheet2!B$2,
IF('Core Set Promo Planner'!E109="4x Inside",Sheet2!B$3,
IF('Core Set Promo Planner'!E109="2x Inside",Sheet2!B$4,
IF('Core Set Promo Planner'!E109="National 1x",Sheet2!B$5,
IF('Core Set Promo Planner'!E109="Regional 1x - 2 Regions",Sheet2!B$6,
IF('Core Set Promo Planner'!E109="Regional 1x - 1 Region",Sheet2!B$7,
IF('Core Set Promo Planner'!E109="6x Inside with Offshelf",Sheet2!B$8,
IF('Core Set Promo Planner'!E109="4x Inside with Offshelf",Sheet2!B$9,
IF('Core Set Promo Planner'!E109="2x Inside with Offshelf",Sheet2!B$10,
IF('Core Set Promo Planner'!E109="National 1x with Offshelf",Sheet2!B$11,
IF('Core Set Promo Planner'!E109="National Feature Shelf",Sheet2!B$12,
IF('Core Set Promo Planner'!E109="Regional Feature Shelf - 2 Regions",Sheet2!B$13,
IF('Core Set Promo Planner'!E109="Regional Feature Shelf - 1 Region",Sheet2!B$14,
IF('Core Set Promo Planner'!E109="National TPR",Sheet2!B$15,
IF('Core Set Promo Planner'!E109="Regional TPR - 2 Regions",Sheet2!B$16,
IF('Core Set Promo Planner'!E109="Regional TPR - 1 Regions",Sheet2!B$17,
IF('Core Set Promo Planner'!E109="National Disco+ver Coupon",Sheet2!B$18,
IF('Core Set Promo Planner'!E109="Regional Disco+ver Coupon - 2 Regions",Sheet2!B$19,
IF('Core Set Promo Planner'!E109="Regional Disco+ver Coupon - 1 Region", Sheet2!B$20
)))))))))))))))))))</f>
        <v>0</v>
      </c>
      <c r="G109" s="299"/>
      <c r="H109" s="298"/>
      <c r="I109" s="299"/>
      <c r="J109" s="299"/>
      <c r="K109" s="299"/>
      <c r="L109" s="300"/>
    </row>
    <row r="110" spans="1:12" ht="16.149999999999999" customHeight="1">
      <c r="A110" s="294"/>
      <c r="B110" s="294"/>
      <c r="C110" s="295" t="s">
        <v>891</v>
      </c>
      <c r="D110" s="296" t="s">
        <v>892</v>
      </c>
      <c r="E110" s="295" t="s">
        <v>893</v>
      </c>
      <c r="F110" s="297" t="b">
        <f>IF('Core Set Promo Planner'!E110="6x Inside",Sheet2!B$2,
IF('Core Set Promo Planner'!E110="4x Inside",Sheet2!B$3,
IF('Core Set Promo Planner'!E110="2x Inside",Sheet2!B$4,
IF('Core Set Promo Planner'!E110="National 1x",Sheet2!B$5,
IF('Core Set Promo Planner'!E110="Regional 1x - 2 Regions",Sheet2!B$6,
IF('Core Set Promo Planner'!E110="Regional 1x - 1 Region",Sheet2!B$7,
IF('Core Set Promo Planner'!E110="6x Inside with Offshelf",Sheet2!B$8,
IF('Core Set Promo Planner'!E110="4x Inside with Offshelf",Sheet2!B$9,
IF('Core Set Promo Planner'!E110="2x Inside with Offshelf",Sheet2!B$10,
IF('Core Set Promo Planner'!E110="National 1x with Offshelf",Sheet2!B$11,
IF('Core Set Promo Planner'!E110="National Feature Shelf",Sheet2!B$12,
IF('Core Set Promo Planner'!E110="Regional Feature Shelf - 2 Regions",Sheet2!B$13,
IF('Core Set Promo Planner'!E110="Regional Feature Shelf - 1 Region",Sheet2!B$14,
IF('Core Set Promo Planner'!E110="National TPR",Sheet2!B$15,
IF('Core Set Promo Planner'!E110="Regional TPR - 2 Regions",Sheet2!B$16,
IF('Core Set Promo Planner'!E110="Regional TPR - 1 Regions",Sheet2!B$17,
IF('Core Set Promo Planner'!E110="National Disco+ver Coupon",Sheet2!B$18,
IF('Core Set Promo Planner'!E110="Regional Disco+ver Coupon - 2 Regions",Sheet2!B$19,
IF('Core Set Promo Planner'!E110="Regional Disco+ver Coupon - 1 Region", Sheet2!B$20
)))))))))))))))))))</f>
        <v>0</v>
      </c>
      <c r="G110" s="299"/>
      <c r="H110" s="298"/>
      <c r="I110" s="299"/>
      <c r="J110" s="299"/>
      <c r="K110" s="299"/>
      <c r="L110" s="300"/>
    </row>
    <row r="111" spans="1:12" ht="16.149999999999999" customHeight="1">
      <c r="A111" s="294"/>
      <c r="B111" s="294"/>
      <c r="C111" s="295" t="s">
        <v>891</v>
      </c>
      <c r="D111" s="296" t="s">
        <v>892</v>
      </c>
      <c r="E111" s="295" t="s">
        <v>893</v>
      </c>
      <c r="F111" s="297" t="b">
        <f>IF('Core Set Promo Planner'!E111="6x Inside",Sheet2!B$2,
IF('Core Set Promo Planner'!E111="4x Inside",Sheet2!B$3,
IF('Core Set Promo Planner'!E111="2x Inside",Sheet2!B$4,
IF('Core Set Promo Planner'!E111="National 1x",Sheet2!B$5,
IF('Core Set Promo Planner'!E111="Regional 1x - 2 Regions",Sheet2!B$6,
IF('Core Set Promo Planner'!E111="Regional 1x - 1 Region",Sheet2!B$7,
IF('Core Set Promo Planner'!E111="6x Inside with Offshelf",Sheet2!B$8,
IF('Core Set Promo Planner'!E111="4x Inside with Offshelf",Sheet2!B$9,
IF('Core Set Promo Planner'!E111="2x Inside with Offshelf",Sheet2!B$10,
IF('Core Set Promo Planner'!E111="National 1x with Offshelf",Sheet2!B$11,
IF('Core Set Promo Planner'!E111="National Feature Shelf",Sheet2!B$12,
IF('Core Set Promo Planner'!E111="Regional Feature Shelf - 2 Regions",Sheet2!B$13,
IF('Core Set Promo Planner'!E111="Regional Feature Shelf - 1 Region",Sheet2!B$14,
IF('Core Set Promo Planner'!E111="National TPR",Sheet2!B$15,
IF('Core Set Promo Planner'!E111="Regional TPR - 2 Regions",Sheet2!B$16,
IF('Core Set Promo Planner'!E111="Regional TPR - 1 Regions",Sheet2!B$17,
IF('Core Set Promo Planner'!E111="National Disco+ver Coupon",Sheet2!B$18,
IF('Core Set Promo Planner'!E111="Regional Disco+ver Coupon - 2 Regions",Sheet2!B$19,
IF('Core Set Promo Planner'!E111="Regional Disco+ver Coupon - 1 Region", Sheet2!B$20
)))))))))))))))))))</f>
        <v>0</v>
      </c>
      <c r="G111" s="299"/>
      <c r="H111" s="298"/>
      <c r="I111" s="299"/>
      <c r="J111" s="299"/>
      <c r="K111" s="299"/>
      <c r="L111" s="300"/>
    </row>
    <row r="112" spans="1:12" ht="16.149999999999999" customHeight="1">
      <c r="A112" s="294"/>
      <c r="B112" s="294"/>
      <c r="C112" s="295" t="s">
        <v>891</v>
      </c>
      <c r="D112" s="296" t="s">
        <v>892</v>
      </c>
      <c r="E112" s="295" t="s">
        <v>893</v>
      </c>
      <c r="F112" s="297" t="b">
        <f>IF('Core Set Promo Planner'!E112="6x Inside",Sheet2!B$2,
IF('Core Set Promo Planner'!E112="4x Inside",Sheet2!B$3,
IF('Core Set Promo Planner'!E112="2x Inside",Sheet2!B$4,
IF('Core Set Promo Planner'!E112="National 1x",Sheet2!B$5,
IF('Core Set Promo Planner'!E112="Regional 1x - 2 Regions",Sheet2!B$6,
IF('Core Set Promo Planner'!E112="Regional 1x - 1 Region",Sheet2!B$7,
IF('Core Set Promo Planner'!E112="6x Inside with Offshelf",Sheet2!B$8,
IF('Core Set Promo Planner'!E112="4x Inside with Offshelf",Sheet2!B$9,
IF('Core Set Promo Planner'!E112="2x Inside with Offshelf",Sheet2!B$10,
IF('Core Set Promo Planner'!E112="National 1x with Offshelf",Sheet2!B$11,
IF('Core Set Promo Planner'!E112="National Feature Shelf",Sheet2!B$12,
IF('Core Set Promo Planner'!E112="Regional Feature Shelf - 2 Regions",Sheet2!B$13,
IF('Core Set Promo Planner'!E112="Regional Feature Shelf - 1 Region",Sheet2!B$14,
IF('Core Set Promo Planner'!E112="National TPR",Sheet2!B$15,
IF('Core Set Promo Planner'!E112="Regional TPR - 2 Regions",Sheet2!B$16,
IF('Core Set Promo Planner'!E112="Regional TPR - 1 Regions",Sheet2!B$17,
IF('Core Set Promo Planner'!E112="National Disco+ver Coupon",Sheet2!B$18,
IF('Core Set Promo Planner'!E112="Regional Disco+ver Coupon - 2 Regions",Sheet2!B$19,
IF('Core Set Promo Planner'!E112="Regional Disco+ver Coupon - 1 Region", Sheet2!B$20
)))))))))))))))))))</f>
        <v>0</v>
      </c>
      <c r="G112" s="299"/>
      <c r="H112" s="298"/>
      <c r="I112" s="299"/>
      <c r="J112" s="299"/>
      <c r="K112" s="299"/>
      <c r="L112" s="300"/>
    </row>
    <row r="113" spans="1:12" ht="16.149999999999999" customHeight="1">
      <c r="A113" s="294"/>
      <c r="B113" s="294"/>
      <c r="C113" s="295" t="s">
        <v>891</v>
      </c>
      <c r="D113" s="296" t="s">
        <v>892</v>
      </c>
      <c r="E113" s="295" t="s">
        <v>893</v>
      </c>
      <c r="F113" s="297" t="b">
        <f>IF('Core Set Promo Planner'!E113="6x Inside",Sheet2!B$2,
IF('Core Set Promo Planner'!E113="4x Inside",Sheet2!B$3,
IF('Core Set Promo Planner'!E113="2x Inside",Sheet2!B$4,
IF('Core Set Promo Planner'!E113="National 1x",Sheet2!B$5,
IF('Core Set Promo Planner'!E113="Regional 1x - 2 Regions",Sheet2!B$6,
IF('Core Set Promo Planner'!E113="Regional 1x - 1 Region",Sheet2!B$7,
IF('Core Set Promo Planner'!E113="6x Inside with Offshelf",Sheet2!B$8,
IF('Core Set Promo Planner'!E113="4x Inside with Offshelf",Sheet2!B$9,
IF('Core Set Promo Planner'!E113="2x Inside with Offshelf",Sheet2!B$10,
IF('Core Set Promo Planner'!E113="National 1x with Offshelf",Sheet2!B$11,
IF('Core Set Promo Planner'!E113="National Feature Shelf",Sheet2!B$12,
IF('Core Set Promo Planner'!E113="Regional Feature Shelf - 2 Regions",Sheet2!B$13,
IF('Core Set Promo Planner'!E113="Regional Feature Shelf - 1 Region",Sheet2!B$14,
IF('Core Set Promo Planner'!E113="National TPR",Sheet2!B$15,
IF('Core Set Promo Planner'!E113="Regional TPR - 2 Regions",Sheet2!B$16,
IF('Core Set Promo Planner'!E113="Regional TPR - 1 Regions",Sheet2!B$17,
IF('Core Set Promo Planner'!E113="National Disco+ver Coupon",Sheet2!B$18,
IF('Core Set Promo Planner'!E113="Regional Disco+ver Coupon - 2 Regions",Sheet2!B$19,
IF('Core Set Promo Planner'!E113="Regional Disco+ver Coupon - 1 Region", Sheet2!B$20
)))))))))))))))))))</f>
        <v>0</v>
      </c>
      <c r="G113" s="299"/>
      <c r="H113" s="298"/>
      <c r="I113" s="299"/>
      <c r="J113" s="299"/>
      <c r="K113" s="299"/>
      <c r="L113" s="300"/>
    </row>
    <row r="114" spans="1:12" ht="16.149999999999999" customHeight="1">
      <c r="A114" s="294"/>
      <c r="B114" s="294"/>
      <c r="C114" s="295" t="s">
        <v>891</v>
      </c>
      <c r="D114" s="296" t="s">
        <v>892</v>
      </c>
      <c r="E114" s="295" t="s">
        <v>893</v>
      </c>
      <c r="F114" s="297" t="b">
        <f>IF('Core Set Promo Planner'!E114="6x Inside",Sheet2!B$2,
IF('Core Set Promo Planner'!E114="4x Inside",Sheet2!B$3,
IF('Core Set Promo Planner'!E114="2x Inside",Sheet2!B$4,
IF('Core Set Promo Planner'!E114="National 1x",Sheet2!B$5,
IF('Core Set Promo Planner'!E114="Regional 1x - 2 Regions",Sheet2!B$6,
IF('Core Set Promo Planner'!E114="Regional 1x - 1 Region",Sheet2!B$7,
IF('Core Set Promo Planner'!E114="6x Inside with Offshelf",Sheet2!B$8,
IF('Core Set Promo Planner'!E114="4x Inside with Offshelf",Sheet2!B$9,
IF('Core Set Promo Planner'!E114="2x Inside with Offshelf",Sheet2!B$10,
IF('Core Set Promo Planner'!E114="National 1x with Offshelf",Sheet2!B$11,
IF('Core Set Promo Planner'!E114="National Feature Shelf",Sheet2!B$12,
IF('Core Set Promo Planner'!E114="Regional Feature Shelf - 2 Regions",Sheet2!B$13,
IF('Core Set Promo Planner'!E114="Regional Feature Shelf - 1 Region",Sheet2!B$14,
IF('Core Set Promo Planner'!E114="National TPR",Sheet2!B$15,
IF('Core Set Promo Planner'!E114="Regional TPR - 2 Regions",Sheet2!B$16,
IF('Core Set Promo Planner'!E114="Regional TPR - 1 Regions",Sheet2!B$17,
IF('Core Set Promo Planner'!E114="National Disco+ver Coupon",Sheet2!B$18,
IF('Core Set Promo Planner'!E114="Regional Disco+ver Coupon - 2 Regions",Sheet2!B$19,
IF('Core Set Promo Planner'!E114="Regional Disco+ver Coupon - 1 Region", Sheet2!B$20
)))))))))))))))))))</f>
        <v>0</v>
      </c>
      <c r="G114" s="299"/>
      <c r="H114" s="298"/>
      <c r="I114" s="299"/>
      <c r="J114" s="299"/>
      <c r="K114" s="299"/>
      <c r="L114" s="300"/>
    </row>
    <row r="115" spans="1:12" ht="16.149999999999999" customHeight="1">
      <c r="A115" s="294"/>
      <c r="B115" s="294"/>
      <c r="C115" s="295" t="s">
        <v>891</v>
      </c>
      <c r="D115" s="296" t="s">
        <v>892</v>
      </c>
      <c r="E115" s="295" t="s">
        <v>893</v>
      </c>
      <c r="F115" s="297" t="b">
        <f>IF('Core Set Promo Planner'!E115="6x Inside",Sheet2!B$2,
IF('Core Set Promo Planner'!E115="4x Inside",Sheet2!B$3,
IF('Core Set Promo Planner'!E115="2x Inside",Sheet2!B$4,
IF('Core Set Promo Planner'!E115="National 1x",Sheet2!B$5,
IF('Core Set Promo Planner'!E115="Regional 1x - 2 Regions",Sheet2!B$6,
IF('Core Set Promo Planner'!E115="Regional 1x - 1 Region",Sheet2!B$7,
IF('Core Set Promo Planner'!E115="6x Inside with Offshelf",Sheet2!B$8,
IF('Core Set Promo Planner'!E115="4x Inside with Offshelf",Sheet2!B$9,
IF('Core Set Promo Planner'!E115="2x Inside with Offshelf",Sheet2!B$10,
IF('Core Set Promo Planner'!E115="National 1x with Offshelf",Sheet2!B$11,
IF('Core Set Promo Planner'!E115="National Feature Shelf",Sheet2!B$12,
IF('Core Set Promo Planner'!E115="Regional Feature Shelf - 2 Regions",Sheet2!B$13,
IF('Core Set Promo Planner'!E115="Regional Feature Shelf - 1 Region",Sheet2!B$14,
IF('Core Set Promo Planner'!E115="National TPR",Sheet2!B$15,
IF('Core Set Promo Planner'!E115="Regional TPR - 2 Regions",Sheet2!B$16,
IF('Core Set Promo Planner'!E115="Regional TPR - 1 Regions",Sheet2!B$17,
IF('Core Set Promo Planner'!E115="National Disco+ver Coupon",Sheet2!B$18,
IF('Core Set Promo Planner'!E115="Regional Disco+ver Coupon - 2 Regions",Sheet2!B$19,
IF('Core Set Promo Planner'!E115="Regional Disco+ver Coupon - 1 Region", Sheet2!B$20
)))))))))))))))))))</f>
        <v>0</v>
      </c>
      <c r="G115" s="299"/>
      <c r="H115" s="298"/>
      <c r="I115" s="299"/>
      <c r="J115" s="299"/>
      <c r="K115" s="299"/>
      <c r="L115" s="300"/>
    </row>
    <row r="116" spans="1:12" ht="16.149999999999999" customHeight="1">
      <c r="A116" s="294"/>
      <c r="B116" s="294"/>
      <c r="C116" s="295" t="s">
        <v>891</v>
      </c>
      <c r="D116" s="296" t="s">
        <v>892</v>
      </c>
      <c r="E116" s="295" t="s">
        <v>893</v>
      </c>
      <c r="F116" s="297" t="b">
        <f>IF('Core Set Promo Planner'!E116="6x Inside",Sheet2!B$2,
IF('Core Set Promo Planner'!E116="4x Inside",Sheet2!B$3,
IF('Core Set Promo Planner'!E116="2x Inside",Sheet2!B$4,
IF('Core Set Promo Planner'!E116="National 1x",Sheet2!B$5,
IF('Core Set Promo Planner'!E116="Regional 1x - 2 Regions",Sheet2!B$6,
IF('Core Set Promo Planner'!E116="Regional 1x - 1 Region",Sheet2!B$7,
IF('Core Set Promo Planner'!E116="6x Inside with Offshelf",Sheet2!B$8,
IF('Core Set Promo Planner'!E116="4x Inside with Offshelf",Sheet2!B$9,
IF('Core Set Promo Planner'!E116="2x Inside with Offshelf",Sheet2!B$10,
IF('Core Set Promo Planner'!E116="National 1x with Offshelf",Sheet2!B$11,
IF('Core Set Promo Planner'!E116="National Feature Shelf",Sheet2!B$12,
IF('Core Set Promo Planner'!E116="Regional Feature Shelf - 2 Regions",Sheet2!B$13,
IF('Core Set Promo Planner'!E116="Regional Feature Shelf - 1 Region",Sheet2!B$14,
IF('Core Set Promo Planner'!E116="National TPR",Sheet2!B$15,
IF('Core Set Promo Planner'!E116="Regional TPR - 2 Regions",Sheet2!B$16,
IF('Core Set Promo Planner'!E116="Regional TPR - 1 Regions",Sheet2!B$17,
IF('Core Set Promo Planner'!E116="National Disco+ver Coupon",Sheet2!B$18,
IF('Core Set Promo Planner'!E116="Regional Disco+ver Coupon - 2 Regions",Sheet2!B$19,
IF('Core Set Promo Planner'!E116="Regional Disco+ver Coupon - 1 Region", Sheet2!B$20
)))))))))))))))))))</f>
        <v>0</v>
      </c>
      <c r="G116" s="299"/>
      <c r="H116" s="298"/>
      <c r="I116" s="299"/>
      <c r="J116" s="299"/>
      <c r="K116" s="299"/>
      <c r="L116" s="300"/>
    </row>
    <row r="117" spans="1:12" ht="16.149999999999999" customHeight="1">
      <c r="A117" s="294"/>
      <c r="B117" s="294"/>
      <c r="C117" s="295" t="s">
        <v>891</v>
      </c>
      <c r="D117" s="296" t="s">
        <v>892</v>
      </c>
      <c r="E117" s="295" t="s">
        <v>893</v>
      </c>
      <c r="F117" s="297" t="b">
        <f>IF('Core Set Promo Planner'!E117="6x Inside",Sheet2!B$2,
IF('Core Set Promo Planner'!E117="4x Inside",Sheet2!B$3,
IF('Core Set Promo Planner'!E117="2x Inside",Sheet2!B$4,
IF('Core Set Promo Planner'!E117="National 1x",Sheet2!B$5,
IF('Core Set Promo Planner'!E117="Regional 1x - 2 Regions",Sheet2!B$6,
IF('Core Set Promo Planner'!E117="Regional 1x - 1 Region",Sheet2!B$7,
IF('Core Set Promo Planner'!E117="6x Inside with Offshelf",Sheet2!B$8,
IF('Core Set Promo Planner'!E117="4x Inside with Offshelf",Sheet2!B$9,
IF('Core Set Promo Planner'!E117="2x Inside with Offshelf",Sheet2!B$10,
IF('Core Set Promo Planner'!E117="National 1x with Offshelf",Sheet2!B$11,
IF('Core Set Promo Planner'!E117="National Feature Shelf",Sheet2!B$12,
IF('Core Set Promo Planner'!E117="Regional Feature Shelf - 2 Regions",Sheet2!B$13,
IF('Core Set Promo Planner'!E117="Regional Feature Shelf - 1 Region",Sheet2!B$14,
IF('Core Set Promo Planner'!E117="National TPR",Sheet2!B$15,
IF('Core Set Promo Planner'!E117="Regional TPR - 2 Regions",Sheet2!B$16,
IF('Core Set Promo Planner'!E117="Regional TPR - 1 Regions",Sheet2!B$17,
IF('Core Set Promo Planner'!E117="National Disco+ver Coupon",Sheet2!B$18,
IF('Core Set Promo Planner'!E117="Regional Disco+ver Coupon - 2 Regions",Sheet2!B$19,
IF('Core Set Promo Planner'!E117="Regional Disco+ver Coupon - 1 Region", Sheet2!B$20
)))))))))))))))))))</f>
        <v>0</v>
      </c>
      <c r="G117" s="299"/>
      <c r="H117" s="298"/>
      <c r="I117" s="299"/>
      <c r="J117" s="299"/>
      <c r="K117" s="299"/>
      <c r="L117" s="300"/>
    </row>
    <row r="118" spans="1:12" ht="16.149999999999999" customHeight="1">
      <c r="A118" s="294"/>
      <c r="B118" s="294"/>
      <c r="C118" s="295" t="s">
        <v>891</v>
      </c>
      <c r="D118" s="296" t="s">
        <v>892</v>
      </c>
      <c r="E118" s="295" t="s">
        <v>893</v>
      </c>
      <c r="F118" s="297" t="b">
        <f>IF('Core Set Promo Planner'!E118="6x Inside",Sheet2!B$2,
IF('Core Set Promo Planner'!E118="4x Inside",Sheet2!B$3,
IF('Core Set Promo Planner'!E118="2x Inside",Sheet2!B$4,
IF('Core Set Promo Planner'!E118="National 1x",Sheet2!B$5,
IF('Core Set Promo Planner'!E118="Regional 1x - 2 Regions",Sheet2!B$6,
IF('Core Set Promo Planner'!E118="Regional 1x - 1 Region",Sheet2!B$7,
IF('Core Set Promo Planner'!E118="6x Inside with Offshelf",Sheet2!B$8,
IF('Core Set Promo Planner'!E118="4x Inside with Offshelf",Sheet2!B$9,
IF('Core Set Promo Planner'!E118="2x Inside with Offshelf",Sheet2!B$10,
IF('Core Set Promo Planner'!E118="National 1x with Offshelf",Sheet2!B$11,
IF('Core Set Promo Planner'!E118="National Feature Shelf",Sheet2!B$12,
IF('Core Set Promo Planner'!E118="Regional Feature Shelf - 2 Regions",Sheet2!B$13,
IF('Core Set Promo Planner'!E118="Regional Feature Shelf - 1 Region",Sheet2!B$14,
IF('Core Set Promo Planner'!E118="National TPR",Sheet2!B$15,
IF('Core Set Promo Planner'!E118="Regional TPR - 2 Regions",Sheet2!B$16,
IF('Core Set Promo Planner'!E118="Regional TPR - 1 Regions",Sheet2!B$17,
IF('Core Set Promo Planner'!E118="National Disco+ver Coupon",Sheet2!B$18,
IF('Core Set Promo Planner'!E118="Regional Disco+ver Coupon - 2 Regions",Sheet2!B$19,
IF('Core Set Promo Planner'!E118="Regional Disco+ver Coupon - 1 Region", Sheet2!B$20
)))))))))))))))))))</f>
        <v>0</v>
      </c>
      <c r="G118" s="299"/>
      <c r="H118" s="298"/>
      <c r="I118" s="299"/>
      <c r="J118" s="299"/>
      <c r="K118" s="299"/>
      <c r="L118" s="300"/>
    </row>
    <row r="119" spans="1:12" ht="16.149999999999999" customHeight="1">
      <c r="A119" s="294"/>
      <c r="B119" s="294"/>
      <c r="C119" s="295" t="s">
        <v>891</v>
      </c>
      <c r="D119" s="296" t="s">
        <v>892</v>
      </c>
      <c r="E119" s="295" t="s">
        <v>893</v>
      </c>
      <c r="F119" s="297" t="b">
        <f>IF('Core Set Promo Planner'!E119="6x Inside",Sheet2!B$2,
IF('Core Set Promo Planner'!E119="4x Inside",Sheet2!B$3,
IF('Core Set Promo Planner'!E119="2x Inside",Sheet2!B$4,
IF('Core Set Promo Planner'!E119="National 1x",Sheet2!B$5,
IF('Core Set Promo Planner'!E119="Regional 1x - 2 Regions",Sheet2!B$6,
IF('Core Set Promo Planner'!E119="Regional 1x - 1 Region",Sheet2!B$7,
IF('Core Set Promo Planner'!E119="6x Inside with Offshelf",Sheet2!B$8,
IF('Core Set Promo Planner'!E119="4x Inside with Offshelf",Sheet2!B$9,
IF('Core Set Promo Planner'!E119="2x Inside with Offshelf",Sheet2!B$10,
IF('Core Set Promo Planner'!E119="National 1x with Offshelf",Sheet2!B$11,
IF('Core Set Promo Planner'!E119="National Feature Shelf",Sheet2!B$12,
IF('Core Set Promo Planner'!E119="Regional Feature Shelf - 2 Regions",Sheet2!B$13,
IF('Core Set Promo Planner'!E119="Regional Feature Shelf - 1 Region",Sheet2!B$14,
IF('Core Set Promo Planner'!E119="National TPR",Sheet2!B$15,
IF('Core Set Promo Planner'!E119="Regional TPR - 2 Regions",Sheet2!B$16,
IF('Core Set Promo Planner'!E119="Regional TPR - 1 Regions",Sheet2!B$17,
IF('Core Set Promo Planner'!E119="National Disco+ver Coupon",Sheet2!B$18,
IF('Core Set Promo Planner'!E119="Regional Disco+ver Coupon - 2 Regions",Sheet2!B$19,
IF('Core Set Promo Planner'!E119="Regional Disco+ver Coupon - 1 Region", Sheet2!B$20
)))))))))))))))))))</f>
        <v>0</v>
      </c>
      <c r="G119" s="299"/>
      <c r="H119" s="298"/>
      <c r="I119" s="299"/>
      <c r="J119" s="299"/>
      <c r="K119" s="299"/>
      <c r="L119" s="300"/>
    </row>
    <row r="120" spans="1:12" ht="16.149999999999999" customHeight="1">
      <c r="A120" s="294"/>
      <c r="B120" s="294"/>
      <c r="C120" s="295" t="s">
        <v>891</v>
      </c>
      <c r="D120" s="296" t="s">
        <v>892</v>
      </c>
      <c r="E120" s="295" t="s">
        <v>893</v>
      </c>
      <c r="F120" s="297" t="b">
        <f>IF('Core Set Promo Planner'!E120="6x Inside",Sheet2!B$2,
IF('Core Set Promo Planner'!E120="4x Inside",Sheet2!B$3,
IF('Core Set Promo Planner'!E120="2x Inside",Sheet2!B$4,
IF('Core Set Promo Planner'!E120="National 1x",Sheet2!B$5,
IF('Core Set Promo Planner'!E120="Regional 1x - 2 Regions",Sheet2!B$6,
IF('Core Set Promo Planner'!E120="Regional 1x - 1 Region",Sheet2!B$7,
IF('Core Set Promo Planner'!E120="6x Inside with Offshelf",Sheet2!B$8,
IF('Core Set Promo Planner'!E120="4x Inside with Offshelf",Sheet2!B$9,
IF('Core Set Promo Planner'!E120="2x Inside with Offshelf",Sheet2!B$10,
IF('Core Set Promo Planner'!E120="National 1x with Offshelf",Sheet2!B$11,
IF('Core Set Promo Planner'!E120="National Feature Shelf",Sheet2!B$12,
IF('Core Set Promo Planner'!E120="Regional Feature Shelf - 2 Regions",Sheet2!B$13,
IF('Core Set Promo Planner'!E120="Regional Feature Shelf - 1 Region",Sheet2!B$14,
IF('Core Set Promo Planner'!E120="National TPR",Sheet2!B$15,
IF('Core Set Promo Planner'!E120="Regional TPR - 2 Regions",Sheet2!B$16,
IF('Core Set Promo Planner'!E120="Regional TPR - 1 Regions",Sheet2!B$17,
IF('Core Set Promo Planner'!E120="National Disco+ver Coupon",Sheet2!B$18,
IF('Core Set Promo Planner'!E120="Regional Disco+ver Coupon - 2 Regions",Sheet2!B$19,
IF('Core Set Promo Planner'!E120="Regional Disco+ver Coupon - 1 Region", Sheet2!B$20
)))))))))))))))))))</f>
        <v>0</v>
      </c>
      <c r="G120" s="299"/>
      <c r="H120" s="298"/>
      <c r="I120" s="299"/>
      <c r="J120" s="299"/>
      <c r="K120" s="299"/>
      <c r="L120" s="300"/>
    </row>
    <row r="121" spans="1:12" ht="16.149999999999999" customHeight="1">
      <c r="A121" s="294"/>
      <c r="B121" s="294"/>
      <c r="C121" s="295" t="s">
        <v>891</v>
      </c>
      <c r="D121" s="296" t="s">
        <v>892</v>
      </c>
      <c r="E121" s="295" t="s">
        <v>893</v>
      </c>
      <c r="F121" s="297" t="b">
        <f>IF('Core Set Promo Planner'!E121="6x Inside",Sheet2!B$2,
IF('Core Set Promo Planner'!E121="4x Inside",Sheet2!B$3,
IF('Core Set Promo Planner'!E121="2x Inside",Sheet2!B$4,
IF('Core Set Promo Planner'!E121="National 1x",Sheet2!B$5,
IF('Core Set Promo Planner'!E121="Regional 1x - 2 Regions",Sheet2!B$6,
IF('Core Set Promo Planner'!E121="Regional 1x - 1 Region",Sheet2!B$7,
IF('Core Set Promo Planner'!E121="6x Inside with Offshelf",Sheet2!B$8,
IF('Core Set Promo Planner'!E121="4x Inside with Offshelf",Sheet2!B$9,
IF('Core Set Promo Planner'!E121="2x Inside with Offshelf",Sheet2!B$10,
IF('Core Set Promo Planner'!E121="National 1x with Offshelf",Sheet2!B$11,
IF('Core Set Promo Planner'!E121="National Feature Shelf",Sheet2!B$12,
IF('Core Set Promo Planner'!E121="Regional Feature Shelf - 2 Regions",Sheet2!B$13,
IF('Core Set Promo Planner'!E121="Regional Feature Shelf - 1 Region",Sheet2!B$14,
IF('Core Set Promo Planner'!E121="National TPR",Sheet2!B$15,
IF('Core Set Promo Planner'!E121="Regional TPR - 2 Regions",Sheet2!B$16,
IF('Core Set Promo Planner'!E121="Regional TPR - 1 Regions",Sheet2!B$17,
IF('Core Set Promo Planner'!E121="National Disco+ver Coupon",Sheet2!B$18,
IF('Core Set Promo Planner'!E121="Regional Disco+ver Coupon - 2 Regions",Sheet2!B$19,
IF('Core Set Promo Planner'!E121="Regional Disco+ver Coupon - 1 Region", Sheet2!B$20
)))))))))))))))))))</f>
        <v>0</v>
      </c>
      <c r="G121" s="299"/>
      <c r="H121" s="298"/>
      <c r="I121" s="299"/>
      <c r="J121" s="299"/>
      <c r="K121" s="299"/>
      <c r="L121" s="300"/>
    </row>
    <row r="122" spans="1:12" ht="16.149999999999999" customHeight="1">
      <c r="A122" s="294"/>
      <c r="B122" s="294"/>
      <c r="C122" s="295" t="s">
        <v>891</v>
      </c>
      <c r="D122" s="296" t="s">
        <v>892</v>
      </c>
      <c r="E122" s="295" t="s">
        <v>893</v>
      </c>
      <c r="F122" s="297" t="b">
        <f>IF('Core Set Promo Planner'!E122="6x Inside",Sheet2!B$2,
IF('Core Set Promo Planner'!E122="4x Inside",Sheet2!B$3,
IF('Core Set Promo Planner'!E122="2x Inside",Sheet2!B$4,
IF('Core Set Promo Planner'!E122="National 1x",Sheet2!B$5,
IF('Core Set Promo Planner'!E122="Regional 1x - 2 Regions",Sheet2!B$6,
IF('Core Set Promo Planner'!E122="Regional 1x - 1 Region",Sheet2!B$7,
IF('Core Set Promo Planner'!E122="6x Inside with Offshelf",Sheet2!B$8,
IF('Core Set Promo Planner'!E122="4x Inside with Offshelf",Sheet2!B$9,
IF('Core Set Promo Planner'!E122="2x Inside with Offshelf",Sheet2!B$10,
IF('Core Set Promo Planner'!E122="National 1x with Offshelf",Sheet2!B$11,
IF('Core Set Promo Planner'!E122="National Feature Shelf",Sheet2!B$12,
IF('Core Set Promo Planner'!E122="Regional Feature Shelf - 2 Regions",Sheet2!B$13,
IF('Core Set Promo Planner'!E122="Regional Feature Shelf - 1 Region",Sheet2!B$14,
IF('Core Set Promo Planner'!E122="National TPR",Sheet2!B$15,
IF('Core Set Promo Planner'!E122="Regional TPR - 2 Regions",Sheet2!B$16,
IF('Core Set Promo Planner'!E122="Regional TPR - 1 Regions",Sheet2!B$17,
IF('Core Set Promo Planner'!E122="National Disco+ver Coupon",Sheet2!B$18,
IF('Core Set Promo Planner'!E122="Regional Disco+ver Coupon - 2 Regions",Sheet2!B$19,
IF('Core Set Promo Planner'!E122="Regional Disco+ver Coupon - 1 Region", Sheet2!B$20
)))))))))))))))))))</f>
        <v>0</v>
      </c>
      <c r="G122" s="299"/>
      <c r="H122" s="298"/>
      <c r="I122" s="299"/>
      <c r="J122" s="299"/>
      <c r="K122" s="299"/>
      <c r="L122" s="300"/>
    </row>
    <row r="123" spans="1:12" ht="16.149999999999999" customHeight="1">
      <c r="A123" s="294"/>
      <c r="B123" s="294"/>
      <c r="C123" s="295" t="s">
        <v>891</v>
      </c>
      <c r="D123" s="296" t="s">
        <v>892</v>
      </c>
      <c r="E123" s="295" t="s">
        <v>893</v>
      </c>
      <c r="F123" s="297" t="b">
        <f>IF('Core Set Promo Planner'!E123="6x Inside",Sheet2!B$2,
IF('Core Set Promo Planner'!E123="4x Inside",Sheet2!B$3,
IF('Core Set Promo Planner'!E123="2x Inside",Sheet2!B$4,
IF('Core Set Promo Planner'!E123="National 1x",Sheet2!B$5,
IF('Core Set Promo Planner'!E123="Regional 1x - 2 Regions",Sheet2!B$6,
IF('Core Set Promo Planner'!E123="Regional 1x - 1 Region",Sheet2!B$7,
IF('Core Set Promo Planner'!E123="6x Inside with Offshelf",Sheet2!B$8,
IF('Core Set Promo Planner'!E123="4x Inside with Offshelf",Sheet2!B$9,
IF('Core Set Promo Planner'!E123="2x Inside with Offshelf",Sheet2!B$10,
IF('Core Set Promo Planner'!E123="National 1x with Offshelf",Sheet2!B$11,
IF('Core Set Promo Planner'!E123="National Feature Shelf",Sheet2!B$12,
IF('Core Set Promo Planner'!E123="Regional Feature Shelf - 2 Regions",Sheet2!B$13,
IF('Core Set Promo Planner'!E123="Regional Feature Shelf - 1 Region",Sheet2!B$14,
IF('Core Set Promo Planner'!E123="National TPR",Sheet2!B$15,
IF('Core Set Promo Planner'!E123="Regional TPR - 2 Regions",Sheet2!B$16,
IF('Core Set Promo Planner'!E123="Regional TPR - 1 Regions",Sheet2!B$17,
IF('Core Set Promo Planner'!E123="National Disco+ver Coupon",Sheet2!B$18,
IF('Core Set Promo Planner'!E123="Regional Disco+ver Coupon - 2 Regions",Sheet2!B$19,
IF('Core Set Promo Planner'!E123="Regional Disco+ver Coupon - 1 Region", Sheet2!B$20
)))))))))))))))))))</f>
        <v>0</v>
      </c>
      <c r="G123" s="299"/>
      <c r="H123" s="298"/>
      <c r="I123" s="299"/>
      <c r="J123" s="299"/>
      <c r="K123" s="299"/>
      <c r="L123" s="300"/>
    </row>
    <row r="124" spans="1:12" ht="16.149999999999999" customHeight="1">
      <c r="A124" s="294"/>
      <c r="B124" s="294"/>
      <c r="C124" s="295" t="s">
        <v>891</v>
      </c>
      <c r="D124" s="296" t="s">
        <v>892</v>
      </c>
      <c r="E124" s="295" t="s">
        <v>893</v>
      </c>
      <c r="F124" s="297" t="b">
        <f>IF('Core Set Promo Planner'!E124="6x Inside",Sheet2!B$2,
IF('Core Set Promo Planner'!E124="4x Inside",Sheet2!B$3,
IF('Core Set Promo Planner'!E124="2x Inside",Sheet2!B$4,
IF('Core Set Promo Planner'!E124="National 1x",Sheet2!B$5,
IF('Core Set Promo Planner'!E124="Regional 1x - 2 Regions",Sheet2!B$6,
IF('Core Set Promo Planner'!E124="Regional 1x - 1 Region",Sheet2!B$7,
IF('Core Set Promo Planner'!E124="6x Inside with Offshelf",Sheet2!B$8,
IF('Core Set Promo Planner'!E124="4x Inside with Offshelf",Sheet2!B$9,
IF('Core Set Promo Planner'!E124="2x Inside with Offshelf",Sheet2!B$10,
IF('Core Set Promo Planner'!E124="National 1x with Offshelf",Sheet2!B$11,
IF('Core Set Promo Planner'!E124="National Feature Shelf",Sheet2!B$12,
IF('Core Set Promo Planner'!E124="Regional Feature Shelf - 2 Regions",Sheet2!B$13,
IF('Core Set Promo Planner'!E124="Regional Feature Shelf - 1 Region",Sheet2!B$14,
IF('Core Set Promo Planner'!E124="National TPR",Sheet2!B$15,
IF('Core Set Promo Planner'!E124="Regional TPR - 2 Regions",Sheet2!B$16,
IF('Core Set Promo Planner'!E124="Regional TPR - 1 Regions",Sheet2!B$17,
IF('Core Set Promo Planner'!E124="National Disco+ver Coupon",Sheet2!B$18,
IF('Core Set Promo Planner'!E124="Regional Disco+ver Coupon - 2 Regions",Sheet2!B$19,
IF('Core Set Promo Planner'!E124="Regional Disco+ver Coupon - 1 Region", Sheet2!B$20
)))))))))))))))))))</f>
        <v>0</v>
      </c>
      <c r="G124" s="299"/>
      <c r="H124" s="298"/>
      <c r="I124" s="299"/>
      <c r="J124" s="299"/>
      <c r="K124" s="299"/>
      <c r="L124" s="300"/>
    </row>
    <row r="125" spans="1:12" ht="16.149999999999999" customHeight="1">
      <c r="A125" s="294"/>
      <c r="B125" s="294"/>
      <c r="C125" s="295" t="s">
        <v>891</v>
      </c>
      <c r="D125" s="296" t="s">
        <v>892</v>
      </c>
      <c r="E125" s="295" t="s">
        <v>893</v>
      </c>
      <c r="F125" s="297" t="b">
        <f>IF('Core Set Promo Planner'!E125="6x Inside",Sheet2!B$2,
IF('Core Set Promo Planner'!E125="4x Inside",Sheet2!B$3,
IF('Core Set Promo Planner'!E125="2x Inside",Sheet2!B$4,
IF('Core Set Promo Planner'!E125="National 1x",Sheet2!B$5,
IF('Core Set Promo Planner'!E125="Regional 1x - 2 Regions",Sheet2!B$6,
IF('Core Set Promo Planner'!E125="Regional 1x - 1 Region",Sheet2!B$7,
IF('Core Set Promo Planner'!E125="6x Inside with Offshelf",Sheet2!B$8,
IF('Core Set Promo Planner'!E125="4x Inside with Offshelf",Sheet2!B$9,
IF('Core Set Promo Planner'!E125="2x Inside with Offshelf",Sheet2!B$10,
IF('Core Set Promo Planner'!E125="National 1x with Offshelf",Sheet2!B$11,
IF('Core Set Promo Planner'!E125="National Feature Shelf",Sheet2!B$12,
IF('Core Set Promo Planner'!E125="Regional Feature Shelf - 2 Regions",Sheet2!B$13,
IF('Core Set Promo Planner'!E125="Regional Feature Shelf - 1 Region",Sheet2!B$14,
IF('Core Set Promo Planner'!E125="National TPR",Sheet2!B$15,
IF('Core Set Promo Planner'!E125="Regional TPR - 2 Regions",Sheet2!B$16,
IF('Core Set Promo Planner'!E125="Regional TPR - 1 Regions",Sheet2!B$17,
IF('Core Set Promo Planner'!E125="National Disco+ver Coupon",Sheet2!B$18,
IF('Core Set Promo Planner'!E125="Regional Disco+ver Coupon - 2 Regions",Sheet2!B$19,
IF('Core Set Promo Planner'!E125="Regional Disco+ver Coupon - 1 Region", Sheet2!B$20
)))))))))))))))))))</f>
        <v>0</v>
      </c>
      <c r="G125" s="299"/>
      <c r="H125" s="298"/>
      <c r="I125" s="299"/>
      <c r="J125" s="299"/>
      <c r="K125" s="299"/>
      <c r="L125" s="300"/>
    </row>
    <row r="126" spans="1:12" ht="16.149999999999999" customHeight="1">
      <c r="A126" s="294"/>
      <c r="B126" s="294"/>
      <c r="C126" s="295" t="s">
        <v>891</v>
      </c>
      <c r="D126" s="296" t="s">
        <v>892</v>
      </c>
      <c r="E126" s="295" t="s">
        <v>893</v>
      </c>
      <c r="F126" s="297" t="b">
        <f>IF('Core Set Promo Planner'!E126="6x Inside",Sheet2!B$2,
IF('Core Set Promo Planner'!E126="4x Inside",Sheet2!B$3,
IF('Core Set Promo Planner'!E126="2x Inside",Sheet2!B$4,
IF('Core Set Promo Planner'!E126="National 1x",Sheet2!B$5,
IF('Core Set Promo Planner'!E126="Regional 1x - 2 Regions",Sheet2!B$6,
IF('Core Set Promo Planner'!E126="Regional 1x - 1 Region",Sheet2!B$7,
IF('Core Set Promo Planner'!E126="6x Inside with Offshelf",Sheet2!B$8,
IF('Core Set Promo Planner'!E126="4x Inside with Offshelf",Sheet2!B$9,
IF('Core Set Promo Planner'!E126="2x Inside with Offshelf",Sheet2!B$10,
IF('Core Set Promo Planner'!E126="National 1x with Offshelf",Sheet2!B$11,
IF('Core Set Promo Planner'!E126="National Feature Shelf",Sheet2!B$12,
IF('Core Set Promo Planner'!E126="Regional Feature Shelf - 2 Regions",Sheet2!B$13,
IF('Core Set Promo Planner'!E126="Regional Feature Shelf - 1 Region",Sheet2!B$14,
IF('Core Set Promo Planner'!E126="National TPR",Sheet2!B$15,
IF('Core Set Promo Planner'!E126="Regional TPR - 2 Regions",Sheet2!B$16,
IF('Core Set Promo Planner'!E126="Regional TPR - 1 Regions",Sheet2!B$17,
IF('Core Set Promo Planner'!E126="National Disco+ver Coupon",Sheet2!B$18,
IF('Core Set Promo Planner'!E126="Regional Disco+ver Coupon - 2 Regions",Sheet2!B$19,
IF('Core Set Promo Planner'!E126="Regional Disco+ver Coupon - 1 Region", Sheet2!B$20
)))))))))))))))))))</f>
        <v>0</v>
      </c>
      <c r="G126" s="299"/>
      <c r="H126" s="298"/>
      <c r="I126" s="299"/>
      <c r="J126" s="299"/>
      <c r="K126" s="299"/>
      <c r="L126" s="300"/>
    </row>
    <row r="127" spans="1:12" ht="16.149999999999999" customHeight="1">
      <c r="A127" s="294"/>
      <c r="B127" s="294"/>
      <c r="C127" s="295" t="s">
        <v>891</v>
      </c>
      <c r="D127" s="296" t="s">
        <v>892</v>
      </c>
      <c r="E127" s="295" t="s">
        <v>893</v>
      </c>
      <c r="F127" s="297" t="b">
        <f>IF('Core Set Promo Planner'!E127="6x Inside",Sheet2!B$2,
IF('Core Set Promo Planner'!E127="4x Inside",Sheet2!B$3,
IF('Core Set Promo Planner'!E127="2x Inside",Sheet2!B$4,
IF('Core Set Promo Planner'!E127="National 1x",Sheet2!B$5,
IF('Core Set Promo Planner'!E127="Regional 1x - 2 Regions",Sheet2!B$6,
IF('Core Set Promo Planner'!E127="Regional 1x - 1 Region",Sheet2!B$7,
IF('Core Set Promo Planner'!E127="6x Inside with Offshelf",Sheet2!B$8,
IF('Core Set Promo Planner'!E127="4x Inside with Offshelf",Sheet2!B$9,
IF('Core Set Promo Planner'!E127="2x Inside with Offshelf",Sheet2!B$10,
IF('Core Set Promo Planner'!E127="National 1x with Offshelf",Sheet2!B$11,
IF('Core Set Promo Planner'!E127="National Feature Shelf",Sheet2!B$12,
IF('Core Set Promo Planner'!E127="Regional Feature Shelf - 2 Regions",Sheet2!B$13,
IF('Core Set Promo Planner'!E127="Regional Feature Shelf - 1 Region",Sheet2!B$14,
IF('Core Set Promo Planner'!E127="National TPR",Sheet2!B$15,
IF('Core Set Promo Planner'!E127="Regional TPR - 2 Regions",Sheet2!B$16,
IF('Core Set Promo Planner'!E127="Regional TPR - 1 Regions",Sheet2!B$17,
IF('Core Set Promo Planner'!E127="National Disco+ver Coupon",Sheet2!B$18,
IF('Core Set Promo Planner'!E127="Regional Disco+ver Coupon - 2 Regions",Sheet2!B$19,
IF('Core Set Promo Planner'!E127="Regional Disco+ver Coupon - 1 Region", Sheet2!B$20
)))))))))))))))))))</f>
        <v>0</v>
      </c>
      <c r="G127" s="299"/>
      <c r="H127" s="298"/>
      <c r="I127" s="299"/>
      <c r="J127" s="299"/>
      <c r="K127" s="299"/>
      <c r="L127" s="300"/>
    </row>
    <row r="128" spans="1:12" ht="16.149999999999999" customHeight="1">
      <c r="A128" s="294"/>
      <c r="B128" s="294"/>
      <c r="C128" s="295" t="s">
        <v>891</v>
      </c>
      <c r="D128" s="296" t="s">
        <v>892</v>
      </c>
      <c r="E128" s="295" t="s">
        <v>893</v>
      </c>
      <c r="F128" s="297" t="b">
        <f>IF('Core Set Promo Planner'!E128="6x Inside",Sheet2!B$2,
IF('Core Set Promo Planner'!E128="4x Inside",Sheet2!B$3,
IF('Core Set Promo Planner'!E128="2x Inside",Sheet2!B$4,
IF('Core Set Promo Planner'!E128="National 1x",Sheet2!B$5,
IF('Core Set Promo Planner'!E128="Regional 1x - 2 Regions",Sheet2!B$6,
IF('Core Set Promo Planner'!E128="Regional 1x - 1 Region",Sheet2!B$7,
IF('Core Set Promo Planner'!E128="6x Inside with Offshelf",Sheet2!B$8,
IF('Core Set Promo Planner'!E128="4x Inside with Offshelf",Sheet2!B$9,
IF('Core Set Promo Planner'!E128="2x Inside with Offshelf",Sheet2!B$10,
IF('Core Set Promo Planner'!E128="National 1x with Offshelf",Sheet2!B$11,
IF('Core Set Promo Planner'!E128="National Feature Shelf",Sheet2!B$12,
IF('Core Set Promo Planner'!E128="Regional Feature Shelf - 2 Regions",Sheet2!B$13,
IF('Core Set Promo Planner'!E128="Regional Feature Shelf - 1 Region",Sheet2!B$14,
IF('Core Set Promo Planner'!E128="National TPR",Sheet2!B$15,
IF('Core Set Promo Planner'!E128="Regional TPR - 2 Regions",Sheet2!B$16,
IF('Core Set Promo Planner'!E128="Regional TPR - 1 Regions",Sheet2!B$17,
IF('Core Set Promo Planner'!E128="National Disco+ver Coupon",Sheet2!B$18,
IF('Core Set Promo Planner'!E128="Regional Disco+ver Coupon - 2 Regions",Sheet2!B$19,
IF('Core Set Promo Planner'!E128="Regional Disco+ver Coupon - 1 Region", Sheet2!B$20
)))))))))))))))))))</f>
        <v>0</v>
      </c>
      <c r="G128" s="299"/>
      <c r="H128" s="298"/>
      <c r="I128" s="299"/>
      <c r="J128" s="299"/>
      <c r="K128" s="299"/>
      <c r="L128" s="300"/>
    </row>
    <row r="129" spans="1:12" ht="16.149999999999999" customHeight="1">
      <c r="A129" s="294"/>
      <c r="B129" s="294"/>
      <c r="C129" s="295" t="s">
        <v>891</v>
      </c>
      <c r="D129" s="296" t="s">
        <v>892</v>
      </c>
      <c r="E129" s="295" t="s">
        <v>893</v>
      </c>
      <c r="F129" s="297" t="b">
        <f>IF('Core Set Promo Planner'!E129="6x Inside",Sheet2!B$2,
IF('Core Set Promo Planner'!E129="4x Inside",Sheet2!B$3,
IF('Core Set Promo Planner'!E129="2x Inside",Sheet2!B$4,
IF('Core Set Promo Planner'!E129="National 1x",Sheet2!B$5,
IF('Core Set Promo Planner'!E129="Regional 1x - 2 Regions",Sheet2!B$6,
IF('Core Set Promo Planner'!E129="Regional 1x - 1 Region",Sheet2!B$7,
IF('Core Set Promo Planner'!E129="6x Inside with Offshelf",Sheet2!B$8,
IF('Core Set Promo Planner'!E129="4x Inside with Offshelf",Sheet2!B$9,
IF('Core Set Promo Planner'!E129="2x Inside with Offshelf",Sheet2!B$10,
IF('Core Set Promo Planner'!E129="National 1x with Offshelf",Sheet2!B$11,
IF('Core Set Promo Planner'!E129="National Feature Shelf",Sheet2!B$12,
IF('Core Set Promo Planner'!E129="Regional Feature Shelf - 2 Regions",Sheet2!B$13,
IF('Core Set Promo Planner'!E129="Regional Feature Shelf - 1 Region",Sheet2!B$14,
IF('Core Set Promo Planner'!E129="National TPR",Sheet2!B$15,
IF('Core Set Promo Planner'!E129="Regional TPR - 2 Regions",Sheet2!B$16,
IF('Core Set Promo Planner'!E129="Regional TPR - 1 Regions",Sheet2!B$17,
IF('Core Set Promo Planner'!E129="National Disco+ver Coupon",Sheet2!B$18,
IF('Core Set Promo Planner'!E129="Regional Disco+ver Coupon - 2 Regions",Sheet2!B$19,
IF('Core Set Promo Planner'!E129="Regional Disco+ver Coupon - 1 Region", Sheet2!B$20
)))))))))))))))))))</f>
        <v>0</v>
      </c>
      <c r="G129" s="299"/>
      <c r="H129" s="298"/>
      <c r="I129" s="299"/>
      <c r="J129" s="299"/>
      <c r="K129" s="299"/>
      <c r="L129" s="300"/>
    </row>
    <row r="130" spans="1:12" ht="16.149999999999999" customHeight="1">
      <c r="A130" s="294"/>
      <c r="B130" s="294"/>
      <c r="C130" s="295" t="s">
        <v>891</v>
      </c>
      <c r="D130" s="296" t="s">
        <v>892</v>
      </c>
      <c r="E130" s="295" t="s">
        <v>893</v>
      </c>
      <c r="F130" s="297" t="b">
        <f>IF('Core Set Promo Planner'!E130="6x Inside",Sheet2!B$2,
IF('Core Set Promo Planner'!E130="4x Inside",Sheet2!B$3,
IF('Core Set Promo Planner'!E130="2x Inside",Sheet2!B$4,
IF('Core Set Promo Planner'!E130="National 1x",Sheet2!B$5,
IF('Core Set Promo Planner'!E130="Regional 1x - 2 Regions",Sheet2!B$6,
IF('Core Set Promo Planner'!E130="Regional 1x - 1 Region",Sheet2!B$7,
IF('Core Set Promo Planner'!E130="6x Inside with Offshelf",Sheet2!B$8,
IF('Core Set Promo Planner'!E130="4x Inside with Offshelf",Sheet2!B$9,
IF('Core Set Promo Planner'!E130="2x Inside with Offshelf",Sheet2!B$10,
IF('Core Set Promo Planner'!E130="National 1x with Offshelf",Sheet2!B$11,
IF('Core Set Promo Planner'!E130="National Feature Shelf",Sheet2!B$12,
IF('Core Set Promo Planner'!E130="Regional Feature Shelf - 2 Regions",Sheet2!B$13,
IF('Core Set Promo Planner'!E130="Regional Feature Shelf - 1 Region",Sheet2!B$14,
IF('Core Set Promo Planner'!E130="National TPR",Sheet2!B$15,
IF('Core Set Promo Planner'!E130="Regional TPR - 2 Regions",Sheet2!B$16,
IF('Core Set Promo Planner'!E130="Regional TPR - 1 Regions",Sheet2!B$17,
IF('Core Set Promo Planner'!E130="National Disco+ver Coupon",Sheet2!B$18,
IF('Core Set Promo Planner'!E130="Regional Disco+ver Coupon - 2 Regions",Sheet2!B$19,
IF('Core Set Promo Planner'!E130="Regional Disco+ver Coupon - 1 Region", Sheet2!B$20
)))))))))))))))))))</f>
        <v>0</v>
      </c>
      <c r="G130" s="299"/>
      <c r="H130" s="298"/>
      <c r="I130" s="299"/>
      <c r="J130" s="299"/>
      <c r="K130" s="299"/>
      <c r="L130" s="300"/>
    </row>
    <row r="131" spans="1:12" ht="16.149999999999999" customHeight="1">
      <c r="A131" s="294"/>
      <c r="B131" s="294"/>
      <c r="C131" s="295" t="s">
        <v>891</v>
      </c>
      <c r="D131" s="296" t="s">
        <v>892</v>
      </c>
      <c r="E131" s="295" t="s">
        <v>893</v>
      </c>
      <c r="F131" s="297" t="b">
        <f>IF('Core Set Promo Planner'!E131="6x Inside",Sheet2!B$2,
IF('Core Set Promo Planner'!E131="4x Inside",Sheet2!B$3,
IF('Core Set Promo Planner'!E131="2x Inside",Sheet2!B$4,
IF('Core Set Promo Planner'!E131="National 1x",Sheet2!B$5,
IF('Core Set Promo Planner'!E131="Regional 1x - 2 Regions",Sheet2!B$6,
IF('Core Set Promo Planner'!E131="Regional 1x - 1 Region",Sheet2!B$7,
IF('Core Set Promo Planner'!E131="6x Inside with Offshelf",Sheet2!B$8,
IF('Core Set Promo Planner'!E131="4x Inside with Offshelf",Sheet2!B$9,
IF('Core Set Promo Planner'!E131="2x Inside with Offshelf",Sheet2!B$10,
IF('Core Set Promo Planner'!E131="National 1x with Offshelf",Sheet2!B$11,
IF('Core Set Promo Planner'!E131="National Feature Shelf",Sheet2!B$12,
IF('Core Set Promo Planner'!E131="Regional Feature Shelf - 2 Regions",Sheet2!B$13,
IF('Core Set Promo Planner'!E131="Regional Feature Shelf - 1 Region",Sheet2!B$14,
IF('Core Set Promo Planner'!E131="National TPR",Sheet2!B$15,
IF('Core Set Promo Planner'!E131="Regional TPR - 2 Regions",Sheet2!B$16,
IF('Core Set Promo Planner'!E131="Regional TPR - 1 Regions",Sheet2!B$17,
IF('Core Set Promo Planner'!E131="National Disco+ver Coupon",Sheet2!B$18,
IF('Core Set Promo Planner'!E131="Regional Disco+ver Coupon - 2 Regions",Sheet2!B$19,
IF('Core Set Promo Planner'!E131="Regional Disco+ver Coupon - 1 Region", Sheet2!B$20
)))))))))))))))))))</f>
        <v>0</v>
      </c>
      <c r="G131" s="299"/>
      <c r="H131" s="298"/>
      <c r="I131" s="299"/>
      <c r="J131" s="299"/>
      <c r="K131" s="299"/>
      <c r="L131" s="300"/>
    </row>
    <row r="132" spans="1:12" ht="16.149999999999999" customHeight="1">
      <c r="A132" s="294"/>
      <c r="B132" s="294"/>
      <c r="C132" s="295" t="s">
        <v>891</v>
      </c>
      <c r="D132" s="296" t="s">
        <v>892</v>
      </c>
      <c r="E132" s="295" t="s">
        <v>893</v>
      </c>
      <c r="F132" s="297" t="b">
        <f>IF('Core Set Promo Planner'!E132="6x Inside",Sheet2!B$2,
IF('Core Set Promo Planner'!E132="4x Inside",Sheet2!B$3,
IF('Core Set Promo Planner'!E132="2x Inside",Sheet2!B$4,
IF('Core Set Promo Planner'!E132="National 1x",Sheet2!B$5,
IF('Core Set Promo Planner'!E132="Regional 1x - 2 Regions",Sheet2!B$6,
IF('Core Set Promo Planner'!E132="Regional 1x - 1 Region",Sheet2!B$7,
IF('Core Set Promo Planner'!E132="6x Inside with Offshelf",Sheet2!B$8,
IF('Core Set Promo Planner'!E132="4x Inside with Offshelf",Sheet2!B$9,
IF('Core Set Promo Planner'!E132="2x Inside with Offshelf",Sheet2!B$10,
IF('Core Set Promo Planner'!E132="National 1x with Offshelf",Sheet2!B$11,
IF('Core Set Promo Planner'!E132="National Feature Shelf",Sheet2!B$12,
IF('Core Set Promo Planner'!E132="Regional Feature Shelf - 2 Regions",Sheet2!B$13,
IF('Core Set Promo Planner'!E132="Regional Feature Shelf - 1 Region",Sheet2!B$14,
IF('Core Set Promo Planner'!E132="National TPR",Sheet2!B$15,
IF('Core Set Promo Planner'!E132="Regional TPR - 2 Regions",Sheet2!B$16,
IF('Core Set Promo Planner'!E132="Regional TPR - 1 Regions",Sheet2!B$17,
IF('Core Set Promo Planner'!E132="National Disco+ver Coupon",Sheet2!B$18,
IF('Core Set Promo Planner'!E132="Regional Disco+ver Coupon - 2 Regions",Sheet2!B$19,
IF('Core Set Promo Planner'!E132="Regional Disco+ver Coupon - 1 Region", Sheet2!B$20
)))))))))))))))))))</f>
        <v>0</v>
      </c>
      <c r="G132" s="299"/>
      <c r="H132" s="298"/>
      <c r="I132" s="299"/>
      <c r="J132" s="299"/>
      <c r="K132" s="299"/>
      <c r="L132" s="300"/>
    </row>
    <row r="133" spans="1:12" ht="16.149999999999999" customHeight="1">
      <c r="A133" s="294"/>
      <c r="B133" s="294"/>
      <c r="C133" s="295" t="s">
        <v>891</v>
      </c>
      <c r="D133" s="296" t="s">
        <v>892</v>
      </c>
      <c r="E133" s="295" t="s">
        <v>893</v>
      </c>
      <c r="F133" s="297" t="b">
        <f>IF('Core Set Promo Planner'!E133="6x Inside",Sheet2!B$2,
IF('Core Set Promo Planner'!E133="4x Inside",Sheet2!B$3,
IF('Core Set Promo Planner'!E133="2x Inside",Sheet2!B$4,
IF('Core Set Promo Planner'!E133="National 1x",Sheet2!B$5,
IF('Core Set Promo Planner'!E133="Regional 1x - 2 Regions",Sheet2!B$6,
IF('Core Set Promo Planner'!E133="Regional 1x - 1 Region",Sheet2!B$7,
IF('Core Set Promo Planner'!E133="6x Inside with Offshelf",Sheet2!B$8,
IF('Core Set Promo Planner'!E133="4x Inside with Offshelf",Sheet2!B$9,
IF('Core Set Promo Planner'!E133="2x Inside with Offshelf",Sheet2!B$10,
IF('Core Set Promo Planner'!E133="National 1x with Offshelf",Sheet2!B$11,
IF('Core Set Promo Planner'!E133="National Feature Shelf",Sheet2!B$12,
IF('Core Set Promo Planner'!E133="Regional Feature Shelf - 2 Regions",Sheet2!B$13,
IF('Core Set Promo Planner'!E133="Regional Feature Shelf - 1 Region",Sheet2!B$14,
IF('Core Set Promo Planner'!E133="National TPR",Sheet2!B$15,
IF('Core Set Promo Planner'!E133="Regional TPR - 2 Regions",Sheet2!B$16,
IF('Core Set Promo Planner'!E133="Regional TPR - 1 Regions",Sheet2!B$17,
IF('Core Set Promo Planner'!E133="National Disco+ver Coupon",Sheet2!B$18,
IF('Core Set Promo Planner'!E133="Regional Disco+ver Coupon - 2 Regions",Sheet2!B$19,
IF('Core Set Promo Planner'!E133="Regional Disco+ver Coupon - 1 Region", Sheet2!B$20
)))))))))))))))))))</f>
        <v>0</v>
      </c>
      <c r="G133" s="299"/>
      <c r="H133" s="298"/>
      <c r="I133" s="299"/>
      <c r="J133" s="299"/>
      <c r="K133" s="299"/>
      <c r="L133" s="300"/>
    </row>
    <row r="134" spans="1:12" ht="16.149999999999999" customHeight="1">
      <c r="A134" s="294"/>
      <c r="B134" s="294"/>
      <c r="C134" s="295" t="s">
        <v>891</v>
      </c>
      <c r="D134" s="296" t="s">
        <v>892</v>
      </c>
      <c r="E134" s="295" t="s">
        <v>893</v>
      </c>
      <c r="F134" s="297" t="b">
        <f>IF('Core Set Promo Planner'!E134="6x Inside",Sheet2!B$2,
IF('Core Set Promo Planner'!E134="4x Inside",Sheet2!B$3,
IF('Core Set Promo Planner'!E134="2x Inside",Sheet2!B$4,
IF('Core Set Promo Planner'!E134="National 1x",Sheet2!B$5,
IF('Core Set Promo Planner'!E134="Regional 1x - 2 Regions",Sheet2!B$6,
IF('Core Set Promo Planner'!E134="Regional 1x - 1 Region",Sheet2!B$7,
IF('Core Set Promo Planner'!E134="6x Inside with Offshelf",Sheet2!B$8,
IF('Core Set Promo Planner'!E134="4x Inside with Offshelf",Sheet2!B$9,
IF('Core Set Promo Planner'!E134="2x Inside with Offshelf",Sheet2!B$10,
IF('Core Set Promo Planner'!E134="National 1x with Offshelf",Sheet2!B$11,
IF('Core Set Promo Planner'!E134="National Feature Shelf",Sheet2!B$12,
IF('Core Set Promo Planner'!E134="Regional Feature Shelf - 2 Regions",Sheet2!B$13,
IF('Core Set Promo Planner'!E134="Regional Feature Shelf - 1 Region",Sheet2!B$14,
IF('Core Set Promo Planner'!E134="National TPR",Sheet2!B$15,
IF('Core Set Promo Planner'!E134="Regional TPR - 2 Regions",Sheet2!B$16,
IF('Core Set Promo Planner'!E134="Regional TPR - 1 Regions",Sheet2!B$17,
IF('Core Set Promo Planner'!E134="National Disco+ver Coupon",Sheet2!B$18,
IF('Core Set Promo Planner'!E134="Regional Disco+ver Coupon - 2 Regions",Sheet2!B$19,
IF('Core Set Promo Planner'!E134="Regional Disco+ver Coupon - 1 Region", Sheet2!B$20
)))))))))))))))))))</f>
        <v>0</v>
      </c>
      <c r="G134" s="299"/>
      <c r="H134" s="298"/>
      <c r="I134" s="299"/>
      <c r="J134" s="299"/>
      <c r="K134" s="299"/>
      <c r="L134" s="300"/>
    </row>
    <row r="135" spans="1:12" ht="16.149999999999999" customHeight="1">
      <c r="A135" s="294"/>
      <c r="B135" s="294"/>
      <c r="C135" s="295" t="s">
        <v>891</v>
      </c>
      <c r="D135" s="296" t="s">
        <v>892</v>
      </c>
      <c r="E135" s="295" t="s">
        <v>893</v>
      </c>
      <c r="F135" s="297" t="b">
        <f>IF('Core Set Promo Planner'!E135="6x Inside",Sheet2!B$2,
IF('Core Set Promo Planner'!E135="4x Inside",Sheet2!B$3,
IF('Core Set Promo Planner'!E135="2x Inside",Sheet2!B$4,
IF('Core Set Promo Planner'!E135="National 1x",Sheet2!B$5,
IF('Core Set Promo Planner'!E135="Regional 1x - 2 Regions",Sheet2!B$6,
IF('Core Set Promo Planner'!E135="Regional 1x - 1 Region",Sheet2!B$7,
IF('Core Set Promo Planner'!E135="6x Inside with Offshelf",Sheet2!B$8,
IF('Core Set Promo Planner'!E135="4x Inside with Offshelf",Sheet2!B$9,
IF('Core Set Promo Planner'!E135="2x Inside with Offshelf",Sheet2!B$10,
IF('Core Set Promo Planner'!E135="National 1x with Offshelf",Sheet2!B$11,
IF('Core Set Promo Planner'!E135="National Feature Shelf",Sheet2!B$12,
IF('Core Set Promo Planner'!E135="Regional Feature Shelf - 2 Regions",Sheet2!B$13,
IF('Core Set Promo Planner'!E135="Regional Feature Shelf - 1 Region",Sheet2!B$14,
IF('Core Set Promo Planner'!E135="National TPR",Sheet2!B$15,
IF('Core Set Promo Planner'!E135="Regional TPR - 2 Regions",Sheet2!B$16,
IF('Core Set Promo Planner'!E135="Regional TPR - 1 Regions",Sheet2!B$17,
IF('Core Set Promo Planner'!E135="National Disco+ver Coupon",Sheet2!B$18,
IF('Core Set Promo Planner'!E135="Regional Disco+ver Coupon - 2 Regions",Sheet2!B$19,
IF('Core Set Promo Planner'!E135="Regional Disco+ver Coupon - 1 Region", Sheet2!B$20
)))))))))))))))))))</f>
        <v>0</v>
      </c>
      <c r="G135" s="299"/>
      <c r="H135" s="298"/>
      <c r="I135" s="299"/>
      <c r="J135" s="299"/>
      <c r="K135" s="299"/>
      <c r="L135" s="300"/>
    </row>
    <row r="136" spans="1:12" ht="16.149999999999999" customHeight="1">
      <c r="A136" s="294"/>
      <c r="B136" s="294"/>
      <c r="C136" s="295" t="s">
        <v>891</v>
      </c>
      <c r="D136" s="296" t="s">
        <v>892</v>
      </c>
      <c r="E136" s="295" t="s">
        <v>893</v>
      </c>
      <c r="F136" s="297" t="b">
        <f>IF('Core Set Promo Planner'!E136="6x Inside",Sheet2!B$2,
IF('Core Set Promo Planner'!E136="4x Inside",Sheet2!B$3,
IF('Core Set Promo Planner'!E136="2x Inside",Sheet2!B$4,
IF('Core Set Promo Planner'!E136="National 1x",Sheet2!B$5,
IF('Core Set Promo Planner'!E136="Regional 1x - 2 Regions",Sheet2!B$6,
IF('Core Set Promo Planner'!E136="Regional 1x - 1 Region",Sheet2!B$7,
IF('Core Set Promo Planner'!E136="6x Inside with Offshelf",Sheet2!B$8,
IF('Core Set Promo Planner'!E136="4x Inside with Offshelf",Sheet2!B$9,
IF('Core Set Promo Planner'!E136="2x Inside with Offshelf",Sheet2!B$10,
IF('Core Set Promo Planner'!E136="National 1x with Offshelf",Sheet2!B$11,
IF('Core Set Promo Planner'!E136="National Feature Shelf",Sheet2!B$12,
IF('Core Set Promo Planner'!E136="Regional Feature Shelf - 2 Regions",Sheet2!B$13,
IF('Core Set Promo Planner'!E136="Regional Feature Shelf - 1 Region",Sheet2!B$14,
IF('Core Set Promo Planner'!E136="National TPR",Sheet2!B$15,
IF('Core Set Promo Planner'!E136="Regional TPR - 2 Regions",Sheet2!B$16,
IF('Core Set Promo Planner'!E136="Regional TPR - 1 Regions",Sheet2!B$17,
IF('Core Set Promo Planner'!E136="National Disco+ver Coupon",Sheet2!B$18,
IF('Core Set Promo Planner'!E136="Regional Disco+ver Coupon - 2 Regions",Sheet2!B$19,
IF('Core Set Promo Planner'!E136="Regional Disco+ver Coupon - 1 Region", Sheet2!B$20
)))))))))))))))))))</f>
        <v>0</v>
      </c>
      <c r="G136" s="299"/>
      <c r="H136" s="298"/>
      <c r="I136" s="299"/>
      <c r="J136" s="299"/>
      <c r="K136" s="299"/>
      <c r="L136" s="300"/>
    </row>
    <row r="137" spans="1:12" ht="16.149999999999999" customHeight="1">
      <c r="A137" s="294"/>
      <c r="B137" s="294"/>
      <c r="C137" s="295" t="s">
        <v>891</v>
      </c>
      <c r="D137" s="296" t="s">
        <v>892</v>
      </c>
      <c r="E137" s="295" t="s">
        <v>893</v>
      </c>
      <c r="F137" s="297" t="b">
        <f>IF('Core Set Promo Planner'!E137="6x Inside",Sheet2!B$2,
IF('Core Set Promo Planner'!E137="4x Inside",Sheet2!B$3,
IF('Core Set Promo Planner'!E137="2x Inside",Sheet2!B$4,
IF('Core Set Promo Planner'!E137="National 1x",Sheet2!B$5,
IF('Core Set Promo Planner'!E137="Regional 1x - 2 Regions",Sheet2!B$6,
IF('Core Set Promo Planner'!E137="Regional 1x - 1 Region",Sheet2!B$7,
IF('Core Set Promo Planner'!E137="6x Inside with Offshelf",Sheet2!B$8,
IF('Core Set Promo Planner'!E137="4x Inside with Offshelf",Sheet2!B$9,
IF('Core Set Promo Planner'!E137="2x Inside with Offshelf",Sheet2!B$10,
IF('Core Set Promo Planner'!E137="National 1x with Offshelf",Sheet2!B$11,
IF('Core Set Promo Planner'!E137="National Feature Shelf",Sheet2!B$12,
IF('Core Set Promo Planner'!E137="Regional Feature Shelf - 2 Regions",Sheet2!B$13,
IF('Core Set Promo Planner'!E137="Regional Feature Shelf - 1 Region",Sheet2!B$14,
IF('Core Set Promo Planner'!E137="National TPR",Sheet2!B$15,
IF('Core Set Promo Planner'!E137="Regional TPR - 2 Regions",Sheet2!B$16,
IF('Core Set Promo Planner'!E137="Regional TPR - 1 Regions",Sheet2!B$17,
IF('Core Set Promo Planner'!E137="National Disco+ver Coupon",Sheet2!B$18,
IF('Core Set Promo Planner'!E137="Regional Disco+ver Coupon - 2 Regions",Sheet2!B$19,
IF('Core Set Promo Planner'!E137="Regional Disco+ver Coupon - 1 Region", Sheet2!B$20
)))))))))))))))))))</f>
        <v>0</v>
      </c>
      <c r="G137" s="299"/>
      <c r="H137" s="298"/>
      <c r="I137" s="299"/>
      <c r="J137" s="299"/>
      <c r="K137" s="299"/>
      <c r="L137" s="300"/>
    </row>
    <row r="138" spans="1:12" ht="16.149999999999999" customHeight="1">
      <c r="A138" s="294"/>
      <c r="B138" s="294"/>
      <c r="C138" s="295" t="s">
        <v>891</v>
      </c>
      <c r="D138" s="296" t="s">
        <v>892</v>
      </c>
      <c r="E138" s="295" t="s">
        <v>893</v>
      </c>
      <c r="F138" s="297" t="b">
        <f>IF('Core Set Promo Planner'!E138="6x Inside",Sheet2!B$2,
IF('Core Set Promo Planner'!E138="4x Inside",Sheet2!B$3,
IF('Core Set Promo Planner'!E138="2x Inside",Sheet2!B$4,
IF('Core Set Promo Planner'!E138="National 1x",Sheet2!B$5,
IF('Core Set Promo Planner'!E138="Regional 1x - 2 Regions",Sheet2!B$6,
IF('Core Set Promo Planner'!E138="Regional 1x - 1 Region",Sheet2!B$7,
IF('Core Set Promo Planner'!E138="6x Inside with Offshelf",Sheet2!B$8,
IF('Core Set Promo Planner'!E138="4x Inside with Offshelf",Sheet2!B$9,
IF('Core Set Promo Planner'!E138="2x Inside with Offshelf",Sheet2!B$10,
IF('Core Set Promo Planner'!E138="National 1x with Offshelf",Sheet2!B$11,
IF('Core Set Promo Planner'!E138="National Feature Shelf",Sheet2!B$12,
IF('Core Set Promo Planner'!E138="Regional Feature Shelf - 2 Regions",Sheet2!B$13,
IF('Core Set Promo Planner'!E138="Regional Feature Shelf - 1 Region",Sheet2!B$14,
IF('Core Set Promo Planner'!E138="National TPR",Sheet2!B$15,
IF('Core Set Promo Planner'!E138="Regional TPR - 2 Regions",Sheet2!B$16,
IF('Core Set Promo Planner'!E138="Regional TPR - 1 Regions",Sheet2!B$17,
IF('Core Set Promo Planner'!E138="National Disco+ver Coupon",Sheet2!B$18,
IF('Core Set Promo Planner'!E138="Regional Disco+ver Coupon - 2 Regions",Sheet2!B$19,
IF('Core Set Promo Planner'!E138="Regional Disco+ver Coupon - 1 Region", Sheet2!B$20
)))))))))))))))))))</f>
        <v>0</v>
      </c>
      <c r="G138" s="299"/>
      <c r="H138" s="298"/>
      <c r="I138" s="299"/>
      <c r="J138" s="299"/>
      <c r="K138" s="299"/>
      <c r="L138" s="300"/>
    </row>
    <row r="139" spans="1:12" ht="16.149999999999999" customHeight="1">
      <c r="A139" s="294"/>
      <c r="B139" s="294"/>
      <c r="C139" s="295" t="s">
        <v>891</v>
      </c>
      <c r="D139" s="296" t="s">
        <v>892</v>
      </c>
      <c r="E139" s="295" t="s">
        <v>893</v>
      </c>
      <c r="F139" s="297" t="b">
        <f>IF('Core Set Promo Planner'!E139="6x Inside",Sheet2!B$2,
IF('Core Set Promo Planner'!E139="4x Inside",Sheet2!B$3,
IF('Core Set Promo Planner'!E139="2x Inside",Sheet2!B$4,
IF('Core Set Promo Planner'!E139="National 1x",Sheet2!B$5,
IF('Core Set Promo Planner'!E139="Regional 1x - 2 Regions",Sheet2!B$6,
IF('Core Set Promo Planner'!E139="Regional 1x - 1 Region",Sheet2!B$7,
IF('Core Set Promo Planner'!E139="6x Inside with Offshelf",Sheet2!B$8,
IF('Core Set Promo Planner'!E139="4x Inside with Offshelf",Sheet2!B$9,
IF('Core Set Promo Planner'!E139="2x Inside with Offshelf",Sheet2!B$10,
IF('Core Set Promo Planner'!E139="National 1x with Offshelf",Sheet2!B$11,
IF('Core Set Promo Planner'!E139="National Feature Shelf",Sheet2!B$12,
IF('Core Set Promo Planner'!E139="Regional Feature Shelf - 2 Regions",Sheet2!B$13,
IF('Core Set Promo Planner'!E139="Regional Feature Shelf - 1 Region",Sheet2!B$14,
IF('Core Set Promo Planner'!E139="National TPR",Sheet2!B$15,
IF('Core Set Promo Planner'!E139="Regional TPR - 2 Regions",Sheet2!B$16,
IF('Core Set Promo Planner'!E139="Regional TPR - 1 Regions",Sheet2!B$17,
IF('Core Set Promo Planner'!E139="National Disco+ver Coupon",Sheet2!B$18,
IF('Core Set Promo Planner'!E139="Regional Disco+ver Coupon - 2 Regions",Sheet2!B$19,
IF('Core Set Promo Planner'!E139="Regional Disco+ver Coupon - 1 Region", Sheet2!B$20
)))))))))))))))))))</f>
        <v>0</v>
      </c>
      <c r="G139" s="299"/>
      <c r="H139" s="298"/>
      <c r="I139" s="299"/>
      <c r="J139" s="299"/>
      <c r="K139" s="299"/>
      <c r="L139" s="300"/>
    </row>
    <row r="140" spans="1:12" ht="16.149999999999999" customHeight="1">
      <c r="A140" s="294"/>
      <c r="B140" s="294"/>
      <c r="C140" s="295" t="s">
        <v>891</v>
      </c>
      <c r="D140" s="296" t="s">
        <v>892</v>
      </c>
      <c r="E140" s="295" t="s">
        <v>893</v>
      </c>
      <c r="F140" s="297" t="b">
        <f>IF('Core Set Promo Planner'!E140="6x Inside",Sheet2!B$2,
IF('Core Set Promo Planner'!E140="4x Inside",Sheet2!B$3,
IF('Core Set Promo Planner'!E140="2x Inside",Sheet2!B$4,
IF('Core Set Promo Planner'!E140="National 1x",Sheet2!B$5,
IF('Core Set Promo Planner'!E140="Regional 1x - 2 Regions",Sheet2!B$6,
IF('Core Set Promo Planner'!E140="Regional 1x - 1 Region",Sheet2!B$7,
IF('Core Set Promo Planner'!E140="6x Inside with Offshelf",Sheet2!B$8,
IF('Core Set Promo Planner'!E140="4x Inside with Offshelf",Sheet2!B$9,
IF('Core Set Promo Planner'!E140="2x Inside with Offshelf",Sheet2!B$10,
IF('Core Set Promo Planner'!E140="National 1x with Offshelf",Sheet2!B$11,
IF('Core Set Promo Planner'!E140="National Feature Shelf",Sheet2!B$12,
IF('Core Set Promo Planner'!E140="Regional Feature Shelf - 2 Regions",Sheet2!B$13,
IF('Core Set Promo Planner'!E140="Regional Feature Shelf - 1 Region",Sheet2!B$14,
IF('Core Set Promo Planner'!E140="National TPR",Sheet2!B$15,
IF('Core Set Promo Planner'!E140="Regional TPR - 2 Regions",Sheet2!B$16,
IF('Core Set Promo Planner'!E140="Regional TPR - 1 Regions",Sheet2!B$17,
IF('Core Set Promo Planner'!E140="National Disco+ver Coupon",Sheet2!B$18,
IF('Core Set Promo Planner'!E140="Regional Disco+ver Coupon - 2 Regions",Sheet2!B$19,
IF('Core Set Promo Planner'!E140="Regional Disco+ver Coupon - 1 Region", Sheet2!B$20
)))))))))))))))))))</f>
        <v>0</v>
      </c>
      <c r="G140" s="299"/>
      <c r="H140" s="298"/>
      <c r="I140" s="299"/>
      <c r="J140" s="299"/>
      <c r="K140" s="299"/>
      <c r="L140" s="300"/>
    </row>
    <row r="141" spans="1:12" ht="16.149999999999999" customHeight="1">
      <c r="A141" s="294"/>
      <c r="B141" s="294"/>
      <c r="C141" s="295" t="s">
        <v>891</v>
      </c>
      <c r="D141" s="296" t="s">
        <v>892</v>
      </c>
      <c r="E141" s="295" t="s">
        <v>893</v>
      </c>
      <c r="F141" s="297" t="b">
        <f>IF('Core Set Promo Planner'!E141="6x Inside",Sheet2!B$2,
IF('Core Set Promo Planner'!E141="4x Inside",Sheet2!B$3,
IF('Core Set Promo Planner'!E141="2x Inside",Sheet2!B$4,
IF('Core Set Promo Planner'!E141="National 1x",Sheet2!B$5,
IF('Core Set Promo Planner'!E141="Regional 1x - 2 Regions",Sheet2!B$6,
IF('Core Set Promo Planner'!E141="Regional 1x - 1 Region",Sheet2!B$7,
IF('Core Set Promo Planner'!E141="6x Inside with Offshelf",Sheet2!B$8,
IF('Core Set Promo Planner'!E141="4x Inside with Offshelf",Sheet2!B$9,
IF('Core Set Promo Planner'!E141="2x Inside with Offshelf",Sheet2!B$10,
IF('Core Set Promo Planner'!E141="National 1x with Offshelf",Sheet2!B$11,
IF('Core Set Promo Planner'!E141="National Feature Shelf",Sheet2!B$12,
IF('Core Set Promo Planner'!E141="Regional Feature Shelf - 2 Regions",Sheet2!B$13,
IF('Core Set Promo Planner'!E141="Regional Feature Shelf - 1 Region",Sheet2!B$14,
IF('Core Set Promo Planner'!E141="National TPR",Sheet2!B$15,
IF('Core Set Promo Planner'!E141="Regional TPR - 2 Regions",Sheet2!B$16,
IF('Core Set Promo Planner'!E141="Regional TPR - 1 Regions",Sheet2!B$17,
IF('Core Set Promo Planner'!E141="National Disco+ver Coupon",Sheet2!B$18,
IF('Core Set Promo Planner'!E141="Regional Disco+ver Coupon - 2 Regions",Sheet2!B$19,
IF('Core Set Promo Planner'!E141="Regional Disco+ver Coupon - 1 Region", Sheet2!B$20
)))))))))))))))))))</f>
        <v>0</v>
      </c>
      <c r="G141" s="299"/>
      <c r="H141" s="298"/>
      <c r="I141" s="299"/>
      <c r="J141" s="299"/>
      <c r="K141" s="299"/>
      <c r="L141" s="300"/>
    </row>
    <row r="142" spans="1:12" ht="16.149999999999999" customHeight="1">
      <c r="A142" s="294"/>
      <c r="B142" s="294"/>
      <c r="C142" s="295" t="s">
        <v>891</v>
      </c>
      <c r="D142" s="296" t="s">
        <v>892</v>
      </c>
      <c r="E142" s="295" t="s">
        <v>893</v>
      </c>
      <c r="F142" s="297" t="b">
        <f>IF('Core Set Promo Planner'!E142="6x Inside",Sheet2!B$2,
IF('Core Set Promo Planner'!E142="4x Inside",Sheet2!B$3,
IF('Core Set Promo Planner'!E142="2x Inside",Sheet2!B$4,
IF('Core Set Promo Planner'!E142="National 1x",Sheet2!B$5,
IF('Core Set Promo Planner'!E142="Regional 1x - 2 Regions",Sheet2!B$6,
IF('Core Set Promo Planner'!E142="Regional 1x - 1 Region",Sheet2!B$7,
IF('Core Set Promo Planner'!E142="6x Inside with Offshelf",Sheet2!B$8,
IF('Core Set Promo Planner'!E142="4x Inside with Offshelf",Sheet2!B$9,
IF('Core Set Promo Planner'!E142="2x Inside with Offshelf",Sheet2!B$10,
IF('Core Set Promo Planner'!E142="National 1x with Offshelf",Sheet2!B$11,
IF('Core Set Promo Planner'!E142="National Feature Shelf",Sheet2!B$12,
IF('Core Set Promo Planner'!E142="Regional Feature Shelf - 2 Regions",Sheet2!B$13,
IF('Core Set Promo Planner'!E142="Regional Feature Shelf - 1 Region",Sheet2!B$14,
IF('Core Set Promo Planner'!E142="National TPR",Sheet2!B$15,
IF('Core Set Promo Planner'!E142="Regional TPR - 2 Regions",Sheet2!B$16,
IF('Core Set Promo Planner'!E142="Regional TPR - 1 Regions",Sheet2!B$17,
IF('Core Set Promo Planner'!E142="National Disco+ver Coupon",Sheet2!B$18,
IF('Core Set Promo Planner'!E142="Regional Disco+ver Coupon - 2 Regions",Sheet2!B$19,
IF('Core Set Promo Planner'!E142="Regional Disco+ver Coupon - 1 Region", Sheet2!B$20
)))))))))))))))))))</f>
        <v>0</v>
      </c>
      <c r="G142" s="299"/>
      <c r="H142" s="298"/>
      <c r="I142" s="299"/>
      <c r="J142" s="299"/>
      <c r="K142" s="299"/>
      <c r="L142" s="300"/>
    </row>
    <row r="143" spans="1:12" ht="16.149999999999999" customHeight="1">
      <c r="A143" s="294"/>
      <c r="B143" s="294"/>
      <c r="C143" s="295" t="s">
        <v>891</v>
      </c>
      <c r="D143" s="296" t="s">
        <v>892</v>
      </c>
      <c r="E143" s="295" t="s">
        <v>893</v>
      </c>
      <c r="F143" s="297" t="b">
        <f>IF('Core Set Promo Planner'!E143="6x Inside",Sheet2!B$2,
IF('Core Set Promo Planner'!E143="4x Inside",Sheet2!B$3,
IF('Core Set Promo Planner'!E143="2x Inside",Sheet2!B$4,
IF('Core Set Promo Planner'!E143="National 1x",Sheet2!B$5,
IF('Core Set Promo Planner'!E143="Regional 1x - 2 Regions",Sheet2!B$6,
IF('Core Set Promo Planner'!E143="Regional 1x - 1 Region",Sheet2!B$7,
IF('Core Set Promo Planner'!E143="6x Inside with Offshelf",Sheet2!B$8,
IF('Core Set Promo Planner'!E143="4x Inside with Offshelf",Sheet2!B$9,
IF('Core Set Promo Planner'!E143="2x Inside with Offshelf",Sheet2!B$10,
IF('Core Set Promo Planner'!E143="National 1x with Offshelf",Sheet2!B$11,
IF('Core Set Promo Planner'!E143="National Feature Shelf",Sheet2!B$12,
IF('Core Set Promo Planner'!E143="Regional Feature Shelf - 2 Regions",Sheet2!B$13,
IF('Core Set Promo Planner'!E143="Regional Feature Shelf - 1 Region",Sheet2!B$14,
IF('Core Set Promo Planner'!E143="National TPR",Sheet2!B$15,
IF('Core Set Promo Planner'!E143="Regional TPR - 2 Regions",Sheet2!B$16,
IF('Core Set Promo Planner'!E143="Regional TPR - 1 Regions",Sheet2!B$17,
IF('Core Set Promo Planner'!E143="National Disco+ver Coupon",Sheet2!B$18,
IF('Core Set Promo Planner'!E143="Regional Disco+ver Coupon - 2 Regions",Sheet2!B$19,
IF('Core Set Promo Planner'!E143="Regional Disco+ver Coupon - 1 Region", Sheet2!B$20
)))))))))))))))))))</f>
        <v>0</v>
      </c>
      <c r="G143" s="299"/>
      <c r="H143" s="298"/>
      <c r="I143" s="299"/>
      <c r="J143" s="299"/>
      <c r="K143" s="299"/>
      <c r="L143" s="300"/>
    </row>
    <row r="144" spans="1:12" ht="16.149999999999999" customHeight="1">
      <c r="A144" s="294"/>
      <c r="B144" s="294"/>
      <c r="C144" s="295" t="s">
        <v>891</v>
      </c>
      <c r="D144" s="296" t="s">
        <v>892</v>
      </c>
      <c r="E144" s="295" t="s">
        <v>893</v>
      </c>
      <c r="F144" s="297" t="b">
        <f>IF('Core Set Promo Planner'!E144="6x Inside",Sheet2!B$2,
IF('Core Set Promo Planner'!E144="4x Inside",Sheet2!B$3,
IF('Core Set Promo Planner'!E144="2x Inside",Sheet2!B$4,
IF('Core Set Promo Planner'!E144="National 1x",Sheet2!B$5,
IF('Core Set Promo Planner'!E144="Regional 1x - 2 Regions",Sheet2!B$6,
IF('Core Set Promo Planner'!E144="Regional 1x - 1 Region",Sheet2!B$7,
IF('Core Set Promo Planner'!E144="6x Inside with Offshelf",Sheet2!B$8,
IF('Core Set Promo Planner'!E144="4x Inside with Offshelf",Sheet2!B$9,
IF('Core Set Promo Planner'!E144="2x Inside with Offshelf",Sheet2!B$10,
IF('Core Set Promo Planner'!E144="National 1x with Offshelf",Sheet2!B$11,
IF('Core Set Promo Planner'!E144="National Feature Shelf",Sheet2!B$12,
IF('Core Set Promo Planner'!E144="Regional Feature Shelf - 2 Regions",Sheet2!B$13,
IF('Core Set Promo Planner'!E144="Regional Feature Shelf - 1 Region",Sheet2!B$14,
IF('Core Set Promo Planner'!E144="National TPR",Sheet2!B$15,
IF('Core Set Promo Planner'!E144="Regional TPR - 2 Regions",Sheet2!B$16,
IF('Core Set Promo Planner'!E144="Regional TPR - 1 Regions",Sheet2!B$17,
IF('Core Set Promo Planner'!E144="National Disco+ver Coupon",Sheet2!B$18,
IF('Core Set Promo Planner'!E144="Regional Disco+ver Coupon - 2 Regions",Sheet2!B$19,
IF('Core Set Promo Planner'!E144="Regional Disco+ver Coupon - 1 Region", Sheet2!B$20
)))))))))))))))))))</f>
        <v>0</v>
      </c>
      <c r="G144" s="299"/>
      <c r="H144" s="298"/>
      <c r="I144" s="299"/>
      <c r="J144" s="299"/>
      <c r="K144" s="299"/>
      <c r="L144" s="300"/>
    </row>
    <row r="145" spans="1:12" ht="16.149999999999999" customHeight="1">
      <c r="A145" s="294"/>
      <c r="B145" s="294"/>
      <c r="C145" s="295" t="s">
        <v>891</v>
      </c>
      <c r="D145" s="296" t="s">
        <v>892</v>
      </c>
      <c r="E145" s="295" t="s">
        <v>893</v>
      </c>
      <c r="F145" s="297" t="b">
        <f>IF('Core Set Promo Planner'!E145="6x Inside",Sheet2!B$2,
IF('Core Set Promo Planner'!E145="4x Inside",Sheet2!B$3,
IF('Core Set Promo Planner'!E145="2x Inside",Sheet2!B$4,
IF('Core Set Promo Planner'!E145="National 1x",Sheet2!B$5,
IF('Core Set Promo Planner'!E145="Regional 1x - 2 Regions",Sheet2!B$6,
IF('Core Set Promo Planner'!E145="Regional 1x - 1 Region",Sheet2!B$7,
IF('Core Set Promo Planner'!E145="6x Inside with Offshelf",Sheet2!B$8,
IF('Core Set Promo Planner'!E145="4x Inside with Offshelf",Sheet2!B$9,
IF('Core Set Promo Planner'!E145="2x Inside with Offshelf",Sheet2!B$10,
IF('Core Set Promo Planner'!E145="National 1x with Offshelf",Sheet2!B$11,
IF('Core Set Promo Planner'!E145="National Feature Shelf",Sheet2!B$12,
IF('Core Set Promo Planner'!E145="Regional Feature Shelf - 2 Regions",Sheet2!B$13,
IF('Core Set Promo Planner'!E145="Regional Feature Shelf - 1 Region",Sheet2!B$14,
IF('Core Set Promo Planner'!E145="National TPR",Sheet2!B$15,
IF('Core Set Promo Planner'!E145="Regional TPR - 2 Regions",Sheet2!B$16,
IF('Core Set Promo Planner'!E145="Regional TPR - 1 Regions",Sheet2!B$17,
IF('Core Set Promo Planner'!E145="National Disco+ver Coupon",Sheet2!B$18,
IF('Core Set Promo Planner'!E145="Regional Disco+ver Coupon - 2 Regions",Sheet2!B$19,
IF('Core Set Promo Planner'!E145="Regional Disco+ver Coupon - 1 Region", Sheet2!B$20
)))))))))))))))))))</f>
        <v>0</v>
      </c>
      <c r="G145" s="299"/>
      <c r="H145" s="298"/>
      <c r="I145" s="299"/>
      <c r="J145" s="299"/>
      <c r="K145" s="299"/>
      <c r="L145" s="300"/>
    </row>
    <row r="146" spans="1:12" ht="16.149999999999999" customHeight="1">
      <c r="A146" s="294"/>
      <c r="B146" s="294"/>
      <c r="C146" s="295" t="s">
        <v>891</v>
      </c>
      <c r="D146" s="296" t="s">
        <v>892</v>
      </c>
      <c r="E146" s="295" t="s">
        <v>893</v>
      </c>
      <c r="F146" s="297" t="b">
        <f>IF('Core Set Promo Planner'!E146="6x Inside",Sheet2!B$2,
IF('Core Set Promo Planner'!E146="4x Inside",Sheet2!B$3,
IF('Core Set Promo Planner'!E146="2x Inside",Sheet2!B$4,
IF('Core Set Promo Planner'!E146="National 1x",Sheet2!B$5,
IF('Core Set Promo Planner'!E146="Regional 1x - 2 Regions",Sheet2!B$6,
IF('Core Set Promo Planner'!E146="Regional 1x - 1 Region",Sheet2!B$7,
IF('Core Set Promo Planner'!E146="6x Inside with Offshelf",Sheet2!B$8,
IF('Core Set Promo Planner'!E146="4x Inside with Offshelf",Sheet2!B$9,
IF('Core Set Promo Planner'!E146="2x Inside with Offshelf",Sheet2!B$10,
IF('Core Set Promo Planner'!E146="National 1x with Offshelf",Sheet2!B$11,
IF('Core Set Promo Planner'!E146="National Feature Shelf",Sheet2!B$12,
IF('Core Set Promo Planner'!E146="Regional Feature Shelf - 2 Regions",Sheet2!B$13,
IF('Core Set Promo Planner'!E146="Regional Feature Shelf - 1 Region",Sheet2!B$14,
IF('Core Set Promo Planner'!E146="National TPR",Sheet2!B$15,
IF('Core Set Promo Planner'!E146="Regional TPR - 2 Regions",Sheet2!B$16,
IF('Core Set Promo Planner'!E146="Regional TPR - 1 Regions",Sheet2!B$17,
IF('Core Set Promo Planner'!E146="National Disco+ver Coupon",Sheet2!B$18,
IF('Core Set Promo Planner'!E146="Regional Disco+ver Coupon - 2 Regions",Sheet2!B$19,
IF('Core Set Promo Planner'!E146="Regional Disco+ver Coupon - 1 Region", Sheet2!B$20
)))))))))))))))))))</f>
        <v>0</v>
      </c>
      <c r="G146" s="299"/>
      <c r="H146" s="298"/>
      <c r="I146" s="299"/>
      <c r="J146" s="299"/>
      <c r="K146" s="299"/>
      <c r="L146" s="300"/>
    </row>
    <row r="147" spans="1:12" ht="16.149999999999999" customHeight="1">
      <c r="A147" s="294"/>
      <c r="B147" s="294"/>
      <c r="C147" s="295" t="s">
        <v>891</v>
      </c>
      <c r="D147" s="296" t="s">
        <v>892</v>
      </c>
      <c r="E147" s="295" t="s">
        <v>893</v>
      </c>
      <c r="F147" s="297" t="b">
        <f>IF('Core Set Promo Planner'!E147="6x Inside",Sheet2!B$2,
IF('Core Set Promo Planner'!E147="4x Inside",Sheet2!B$3,
IF('Core Set Promo Planner'!E147="2x Inside",Sheet2!B$4,
IF('Core Set Promo Planner'!E147="National 1x",Sheet2!B$5,
IF('Core Set Promo Planner'!E147="Regional 1x - 2 Regions",Sheet2!B$6,
IF('Core Set Promo Planner'!E147="Regional 1x - 1 Region",Sheet2!B$7,
IF('Core Set Promo Planner'!E147="6x Inside with Offshelf",Sheet2!B$8,
IF('Core Set Promo Planner'!E147="4x Inside with Offshelf",Sheet2!B$9,
IF('Core Set Promo Planner'!E147="2x Inside with Offshelf",Sheet2!B$10,
IF('Core Set Promo Planner'!E147="National 1x with Offshelf",Sheet2!B$11,
IF('Core Set Promo Planner'!E147="National Feature Shelf",Sheet2!B$12,
IF('Core Set Promo Planner'!E147="Regional Feature Shelf - 2 Regions",Sheet2!B$13,
IF('Core Set Promo Planner'!E147="Regional Feature Shelf - 1 Region",Sheet2!B$14,
IF('Core Set Promo Planner'!E147="National TPR",Sheet2!B$15,
IF('Core Set Promo Planner'!E147="Regional TPR - 2 Regions",Sheet2!B$16,
IF('Core Set Promo Planner'!E147="Regional TPR - 1 Regions",Sheet2!B$17,
IF('Core Set Promo Planner'!E147="National Disco+ver Coupon",Sheet2!B$18,
IF('Core Set Promo Planner'!E147="Regional Disco+ver Coupon - 2 Regions",Sheet2!B$19,
IF('Core Set Promo Planner'!E147="Regional Disco+ver Coupon - 1 Region", Sheet2!B$20
)))))))))))))))))))</f>
        <v>0</v>
      </c>
      <c r="G147" s="299"/>
      <c r="H147" s="298"/>
      <c r="I147" s="299"/>
      <c r="J147" s="299"/>
      <c r="K147" s="299"/>
      <c r="L147" s="300"/>
    </row>
    <row r="148" spans="1:12" ht="16.149999999999999" customHeight="1">
      <c r="A148" s="294"/>
      <c r="B148" s="294"/>
      <c r="C148" s="295" t="s">
        <v>891</v>
      </c>
      <c r="D148" s="296" t="s">
        <v>892</v>
      </c>
      <c r="E148" s="295" t="s">
        <v>893</v>
      </c>
      <c r="F148" s="297" t="b">
        <f>IF('Core Set Promo Planner'!E148="6x Inside",Sheet2!B$2,
IF('Core Set Promo Planner'!E148="4x Inside",Sheet2!B$3,
IF('Core Set Promo Planner'!E148="2x Inside",Sheet2!B$4,
IF('Core Set Promo Planner'!E148="National 1x",Sheet2!B$5,
IF('Core Set Promo Planner'!E148="Regional 1x - 2 Regions",Sheet2!B$6,
IF('Core Set Promo Planner'!E148="Regional 1x - 1 Region",Sheet2!B$7,
IF('Core Set Promo Planner'!E148="6x Inside with Offshelf",Sheet2!B$8,
IF('Core Set Promo Planner'!E148="4x Inside with Offshelf",Sheet2!B$9,
IF('Core Set Promo Planner'!E148="2x Inside with Offshelf",Sheet2!B$10,
IF('Core Set Promo Planner'!E148="National 1x with Offshelf",Sheet2!B$11,
IF('Core Set Promo Planner'!E148="National Feature Shelf",Sheet2!B$12,
IF('Core Set Promo Planner'!E148="Regional Feature Shelf - 2 Regions",Sheet2!B$13,
IF('Core Set Promo Planner'!E148="Regional Feature Shelf - 1 Region",Sheet2!B$14,
IF('Core Set Promo Planner'!E148="National TPR",Sheet2!B$15,
IF('Core Set Promo Planner'!E148="Regional TPR - 2 Regions",Sheet2!B$16,
IF('Core Set Promo Planner'!E148="Regional TPR - 1 Regions",Sheet2!B$17,
IF('Core Set Promo Planner'!E148="National Disco+ver Coupon",Sheet2!B$18,
IF('Core Set Promo Planner'!E148="Regional Disco+ver Coupon - 2 Regions",Sheet2!B$19,
IF('Core Set Promo Planner'!E148="Regional Disco+ver Coupon - 1 Region", Sheet2!B$20
)))))))))))))))))))</f>
        <v>0</v>
      </c>
      <c r="G148" s="299"/>
      <c r="H148" s="298"/>
      <c r="I148" s="299"/>
      <c r="J148" s="299"/>
      <c r="K148" s="299"/>
      <c r="L148" s="300"/>
    </row>
    <row r="149" spans="1:12" ht="16.149999999999999" customHeight="1">
      <c r="A149" s="294"/>
      <c r="B149" s="294"/>
      <c r="C149" s="295" t="s">
        <v>891</v>
      </c>
      <c r="D149" s="296" t="s">
        <v>892</v>
      </c>
      <c r="E149" s="295" t="s">
        <v>893</v>
      </c>
      <c r="F149" s="297" t="b">
        <f>IF('Core Set Promo Planner'!E149="6x Inside",Sheet2!B$2,
IF('Core Set Promo Planner'!E149="4x Inside",Sheet2!B$3,
IF('Core Set Promo Planner'!E149="2x Inside",Sheet2!B$4,
IF('Core Set Promo Planner'!E149="National 1x",Sheet2!B$5,
IF('Core Set Promo Planner'!E149="Regional 1x - 2 Regions",Sheet2!B$6,
IF('Core Set Promo Planner'!E149="Regional 1x - 1 Region",Sheet2!B$7,
IF('Core Set Promo Planner'!E149="6x Inside with Offshelf",Sheet2!B$8,
IF('Core Set Promo Planner'!E149="4x Inside with Offshelf",Sheet2!B$9,
IF('Core Set Promo Planner'!E149="2x Inside with Offshelf",Sheet2!B$10,
IF('Core Set Promo Planner'!E149="National 1x with Offshelf",Sheet2!B$11,
IF('Core Set Promo Planner'!E149="National Feature Shelf",Sheet2!B$12,
IF('Core Set Promo Planner'!E149="Regional Feature Shelf - 2 Regions",Sheet2!B$13,
IF('Core Set Promo Planner'!E149="Regional Feature Shelf - 1 Region",Sheet2!B$14,
IF('Core Set Promo Planner'!E149="National TPR",Sheet2!B$15,
IF('Core Set Promo Planner'!E149="Regional TPR - 2 Regions",Sheet2!B$16,
IF('Core Set Promo Planner'!E149="Regional TPR - 1 Regions",Sheet2!B$17,
IF('Core Set Promo Planner'!E149="National Disco+ver Coupon",Sheet2!B$18,
IF('Core Set Promo Planner'!E149="Regional Disco+ver Coupon - 2 Regions",Sheet2!B$19,
IF('Core Set Promo Planner'!E149="Regional Disco+ver Coupon - 1 Region", Sheet2!B$20
)))))))))))))))))))</f>
        <v>0</v>
      </c>
      <c r="G149" s="299"/>
      <c r="H149" s="298"/>
      <c r="I149" s="299"/>
      <c r="J149" s="299"/>
      <c r="K149" s="299"/>
      <c r="L149" s="300"/>
    </row>
    <row r="150" spans="1:12" ht="16.149999999999999" customHeight="1">
      <c r="A150" s="294"/>
      <c r="B150" s="294"/>
      <c r="C150" s="295" t="s">
        <v>891</v>
      </c>
      <c r="D150" s="296" t="s">
        <v>892</v>
      </c>
      <c r="E150" s="295" t="s">
        <v>893</v>
      </c>
      <c r="F150" s="297" t="b">
        <f>IF('Core Set Promo Planner'!E150="6x Inside",Sheet2!B$2,
IF('Core Set Promo Planner'!E150="4x Inside",Sheet2!B$3,
IF('Core Set Promo Planner'!E150="2x Inside",Sheet2!B$4,
IF('Core Set Promo Planner'!E150="National 1x",Sheet2!B$5,
IF('Core Set Promo Planner'!E150="Regional 1x - 2 Regions",Sheet2!B$6,
IF('Core Set Promo Planner'!E150="Regional 1x - 1 Region",Sheet2!B$7,
IF('Core Set Promo Planner'!E150="6x Inside with Offshelf",Sheet2!B$8,
IF('Core Set Promo Planner'!E150="4x Inside with Offshelf",Sheet2!B$9,
IF('Core Set Promo Planner'!E150="2x Inside with Offshelf",Sheet2!B$10,
IF('Core Set Promo Planner'!E150="National 1x with Offshelf",Sheet2!B$11,
IF('Core Set Promo Planner'!E150="National Feature Shelf",Sheet2!B$12,
IF('Core Set Promo Planner'!E150="Regional Feature Shelf - 2 Regions",Sheet2!B$13,
IF('Core Set Promo Planner'!E150="Regional Feature Shelf - 1 Region",Sheet2!B$14,
IF('Core Set Promo Planner'!E150="National TPR",Sheet2!B$15,
IF('Core Set Promo Planner'!E150="Regional TPR - 2 Regions",Sheet2!B$16,
IF('Core Set Promo Planner'!E150="Regional TPR - 1 Regions",Sheet2!B$17,
IF('Core Set Promo Planner'!E150="National Disco+ver Coupon",Sheet2!B$18,
IF('Core Set Promo Planner'!E150="Regional Disco+ver Coupon - 2 Regions",Sheet2!B$19,
IF('Core Set Promo Planner'!E150="Regional Disco+ver Coupon - 1 Region", Sheet2!B$20
)))))))))))))))))))</f>
        <v>0</v>
      </c>
      <c r="G150" s="299"/>
      <c r="H150" s="298"/>
      <c r="I150" s="299"/>
      <c r="J150" s="299"/>
      <c r="K150" s="299"/>
      <c r="L150" s="300"/>
    </row>
    <row r="151" spans="1:12" ht="16.149999999999999" customHeight="1">
      <c r="A151" s="294"/>
      <c r="B151" s="294"/>
      <c r="C151" s="295" t="s">
        <v>891</v>
      </c>
      <c r="D151" s="296" t="s">
        <v>892</v>
      </c>
      <c r="E151" s="295" t="s">
        <v>893</v>
      </c>
      <c r="F151" s="297" t="b">
        <f>IF('Core Set Promo Planner'!E151="6x Inside",Sheet2!B$2,
IF('Core Set Promo Planner'!E151="4x Inside",Sheet2!B$3,
IF('Core Set Promo Planner'!E151="2x Inside",Sheet2!B$4,
IF('Core Set Promo Planner'!E151="National 1x",Sheet2!B$5,
IF('Core Set Promo Planner'!E151="Regional 1x - 2 Regions",Sheet2!B$6,
IF('Core Set Promo Planner'!E151="Regional 1x - 1 Region",Sheet2!B$7,
IF('Core Set Promo Planner'!E151="6x Inside with Offshelf",Sheet2!B$8,
IF('Core Set Promo Planner'!E151="4x Inside with Offshelf",Sheet2!B$9,
IF('Core Set Promo Planner'!E151="2x Inside with Offshelf",Sheet2!B$10,
IF('Core Set Promo Planner'!E151="National 1x with Offshelf",Sheet2!B$11,
IF('Core Set Promo Planner'!E151="National Feature Shelf",Sheet2!B$12,
IF('Core Set Promo Planner'!E151="Regional Feature Shelf - 2 Regions",Sheet2!B$13,
IF('Core Set Promo Planner'!E151="Regional Feature Shelf - 1 Region",Sheet2!B$14,
IF('Core Set Promo Planner'!E151="National TPR",Sheet2!B$15,
IF('Core Set Promo Planner'!E151="Regional TPR - 2 Regions",Sheet2!B$16,
IF('Core Set Promo Planner'!E151="Regional TPR - 1 Regions",Sheet2!B$17,
IF('Core Set Promo Planner'!E151="National Disco+ver Coupon",Sheet2!B$18,
IF('Core Set Promo Planner'!E151="Regional Disco+ver Coupon - 2 Regions",Sheet2!B$19,
IF('Core Set Promo Planner'!E151="Regional Disco+ver Coupon - 1 Region", Sheet2!B$20
)))))))))))))))))))</f>
        <v>0</v>
      </c>
      <c r="G151" s="299"/>
      <c r="H151" s="298"/>
      <c r="I151" s="299"/>
      <c r="J151" s="299"/>
      <c r="K151" s="299"/>
      <c r="L151" s="300"/>
    </row>
    <row r="152" spans="1:12" ht="16.149999999999999" customHeight="1">
      <c r="A152" s="294"/>
      <c r="B152" s="294"/>
      <c r="C152" s="295" t="s">
        <v>891</v>
      </c>
      <c r="D152" s="296" t="s">
        <v>892</v>
      </c>
      <c r="E152" s="295" t="s">
        <v>893</v>
      </c>
      <c r="F152" s="297" t="b">
        <f>IF('Core Set Promo Planner'!E152="6x Inside",Sheet2!B$2,
IF('Core Set Promo Planner'!E152="4x Inside",Sheet2!B$3,
IF('Core Set Promo Planner'!E152="2x Inside",Sheet2!B$4,
IF('Core Set Promo Planner'!E152="National 1x",Sheet2!B$5,
IF('Core Set Promo Planner'!E152="Regional 1x - 2 Regions",Sheet2!B$6,
IF('Core Set Promo Planner'!E152="Regional 1x - 1 Region",Sheet2!B$7,
IF('Core Set Promo Planner'!E152="6x Inside with Offshelf",Sheet2!B$8,
IF('Core Set Promo Planner'!E152="4x Inside with Offshelf",Sheet2!B$9,
IF('Core Set Promo Planner'!E152="2x Inside with Offshelf",Sheet2!B$10,
IF('Core Set Promo Planner'!E152="National 1x with Offshelf",Sheet2!B$11,
IF('Core Set Promo Planner'!E152="National Feature Shelf",Sheet2!B$12,
IF('Core Set Promo Planner'!E152="Regional Feature Shelf - 2 Regions",Sheet2!B$13,
IF('Core Set Promo Planner'!E152="Regional Feature Shelf - 1 Region",Sheet2!B$14,
IF('Core Set Promo Planner'!E152="National TPR",Sheet2!B$15,
IF('Core Set Promo Planner'!E152="Regional TPR - 2 Regions",Sheet2!B$16,
IF('Core Set Promo Planner'!E152="Regional TPR - 1 Regions",Sheet2!B$17,
IF('Core Set Promo Planner'!E152="National Disco+ver Coupon",Sheet2!B$18,
IF('Core Set Promo Planner'!E152="Regional Disco+ver Coupon - 2 Regions",Sheet2!B$19,
IF('Core Set Promo Planner'!E152="Regional Disco+ver Coupon - 1 Region", Sheet2!B$20
)))))))))))))))))))</f>
        <v>0</v>
      </c>
      <c r="G152" s="299"/>
      <c r="H152" s="298"/>
      <c r="I152" s="299"/>
      <c r="J152" s="299"/>
      <c r="K152" s="299"/>
      <c r="L152" s="300"/>
    </row>
    <row r="153" spans="1:12" ht="16.149999999999999" customHeight="1">
      <c r="A153" s="294"/>
      <c r="B153" s="294"/>
      <c r="C153" s="295" t="s">
        <v>891</v>
      </c>
      <c r="D153" s="296" t="s">
        <v>892</v>
      </c>
      <c r="E153" s="295" t="s">
        <v>893</v>
      </c>
      <c r="F153" s="297" t="b">
        <f>IF('Core Set Promo Planner'!E153="6x Inside",Sheet2!B$2,
IF('Core Set Promo Planner'!E153="4x Inside",Sheet2!B$3,
IF('Core Set Promo Planner'!E153="2x Inside",Sheet2!B$4,
IF('Core Set Promo Planner'!E153="National 1x",Sheet2!B$5,
IF('Core Set Promo Planner'!E153="Regional 1x - 2 Regions",Sheet2!B$6,
IF('Core Set Promo Planner'!E153="Regional 1x - 1 Region",Sheet2!B$7,
IF('Core Set Promo Planner'!E153="6x Inside with Offshelf",Sheet2!B$8,
IF('Core Set Promo Planner'!E153="4x Inside with Offshelf",Sheet2!B$9,
IF('Core Set Promo Planner'!E153="2x Inside with Offshelf",Sheet2!B$10,
IF('Core Set Promo Planner'!E153="National 1x with Offshelf",Sheet2!B$11,
IF('Core Set Promo Planner'!E153="National Feature Shelf",Sheet2!B$12,
IF('Core Set Promo Planner'!E153="Regional Feature Shelf - 2 Regions",Sheet2!B$13,
IF('Core Set Promo Planner'!E153="Regional Feature Shelf - 1 Region",Sheet2!B$14,
IF('Core Set Promo Planner'!E153="National TPR",Sheet2!B$15,
IF('Core Set Promo Planner'!E153="Regional TPR - 2 Regions",Sheet2!B$16,
IF('Core Set Promo Planner'!E153="Regional TPR - 1 Regions",Sheet2!B$17,
IF('Core Set Promo Planner'!E153="National Disco+ver Coupon",Sheet2!B$18,
IF('Core Set Promo Planner'!E153="Regional Disco+ver Coupon - 2 Regions",Sheet2!B$19,
IF('Core Set Promo Planner'!E153="Regional Disco+ver Coupon - 1 Region", Sheet2!B$20
)))))))))))))))))))</f>
        <v>0</v>
      </c>
      <c r="G153" s="299"/>
      <c r="H153" s="298"/>
      <c r="I153" s="299"/>
      <c r="J153" s="299"/>
      <c r="K153" s="299"/>
      <c r="L153" s="300"/>
    </row>
    <row r="154" spans="1:12" ht="16.149999999999999" customHeight="1">
      <c r="A154" s="294"/>
      <c r="B154" s="294"/>
      <c r="C154" s="295" t="s">
        <v>891</v>
      </c>
      <c r="D154" s="296" t="s">
        <v>892</v>
      </c>
      <c r="E154" s="295" t="s">
        <v>893</v>
      </c>
      <c r="F154" s="297" t="b">
        <f>IF('Core Set Promo Planner'!E154="6x Inside",Sheet2!B$2,
IF('Core Set Promo Planner'!E154="4x Inside",Sheet2!B$3,
IF('Core Set Promo Planner'!E154="2x Inside",Sheet2!B$4,
IF('Core Set Promo Planner'!E154="National 1x",Sheet2!B$5,
IF('Core Set Promo Planner'!E154="Regional 1x - 2 Regions",Sheet2!B$6,
IF('Core Set Promo Planner'!E154="Regional 1x - 1 Region",Sheet2!B$7,
IF('Core Set Promo Planner'!E154="6x Inside with Offshelf",Sheet2!B$8,
IF('Core Set Promo Planner'!E154="4x Inside with Offshelf",Sheet2!B$9,
IF('Core Set Promo Planner'!E154="2x Inside with Offshelf",Sheet2!B$10,
IF('Core Set Promo Planner'!E154="National 1x with Offshelf",Sheet2!B$11,
IF('Core Set Promo Planner'!E154="National Feature Shelf",Sheet2!B$12,
IF('Core Set Promo Planner'!E154="Regional Feature Shelf - 2 Regions",Sheet2!B$13,
IF('Core Set Promo Planner'!E154="Regional Feature Shelf - 1 Region",Sheet2!B$14,
IF('Core Set Promo Planner'!E154="National TPR",Sheet2!B$15,
IF('Core Set Promo Planner'!E154="Regional TPR - 2 Regions",Sheet2!B$16,
IF('Core Set Promo Planner'!E154="Regional TPR - 1 Regions",Sheet2!B$17,
IF('Core Set Promo Planner'!E154="National Disco+ver Coupon",Sheet2!B$18,
IF('Core Set Promo Planner'!E154="Regional Disco+ver Coupon - 2 Regions",Sheet2!B$19,
IF('Core Set Promo Planner'!E154="Regional Disco+ver Coupon - 1 Region", Sheet2!B$20
)))))))))))))))))))</f>
        <v>0</v>
      </c>
      <c r="G154" s="299"/>
      <c r="H154" s="298"/>
      <c r="I154" s="299"/>
      <c r="J154" s="299"/>
      <c r="K154" s="299"/>
      <c r="L154" s="300"/>
    </row>
    <row r="155" spans="1:12" ht="16.149999999999999" customHeight="1">
      <c r="A155" s="294"/>
      <c r="B155" s="294"/>
      <c r="C155" s="295" t="s">
        <v>891</v>
      </c>
      <c r="D155" s="296" t="s">
        <v>892</v>
      </c>
      <c r="E155" s="295" t="s">
        <v>893</v>
      </c>
      <c r="F155" s="297" t="b">
        <f>IF('Core Set Promo Planner'!E155="6x Inside",Sheet2!B$2,
IF('Core Set Promo Planner'!E155="4x Inside",Sheet2!B$3,
IF('Core Set Promo Planner'!E155="2x Inside",Sheet2!B$4,
IF('Core Set Promo Planner'!E155="National 1x",Sheet2!B$5,
IF('Core Set Promo Planner'!E155="Regional 1x - 2 Regions",Sheet2!B$6,
IF('Core Set Promo Planner'!E155="Regional 1x - 1 Region",Sheet2!B$7,
IF('Core Set Promo Planner'!E155="6x Inside with Offshelf",Sheet2!B$8,
IF('Core Set Promo Planner'!E155="4x Inside with Offshelf",Sheet2!B$9,
IF('Core Set Promo Planner'!E155="2x Inside with Offshelf",Sheet2!B$10,
IF('Core Set Promo Planner'!E155="National 1x with Offshelf",Sheet2!B$11,
IF('Core Set Promo Planner'!E155="National Feature Shelf",Sheet2!B$12,
IF('Core Set Promo Planner'!E155="Regional Feature Shelf - 2 Regions",Sheet2!B$13,
IF('Core Set Promo Planner'!E155="Regional Feature Shelf - 1 Region",Sheet2!B$14,
IF('Core Set Promo Planner'!E155="National TPR",Sheet2!B$15,
IF('Core Set Promo Planner'!E155="Regional TPR - 2 Regions",Sheet2!B$16,
IF('Core Set Promo Planner'!E155="Regional TPR - 1 Regions",Sheet2!B$17,
IF('Core Set Promo Planner'!E155="National Disco+ver Coupon",Sheet2!B$18,
IF('Core Set Promo Planner'!E155="Regional Disco+ver Coupon - 2 Regions",Sheet2!B$19,
IF('Core Set Promo Planner'!E155="Regional Disco+ver Coupon - 1 Region", Sheet2!B$20
)))))))))))))))))))</f>
        <v>0</v>
      </c>
      <c r="G155" s="299"/>
      <c r="H155" s="298"/>
      <c r="I155" s="299"/>
      <c r="J155" s="299"/>
      <c r="K155" s="299"/>
      <c r="L155" s="300"/>
    </row>
    <row r="156" spans="1:12" ht="16.149999999999999" customHeight="1">
      <c r="A156" s="294"/>
      <c r="B156" s="294"/>
      <c r="C156" s="295" t="s">
        <v>891</v>
      </c>
      <c r="D156" s="296" t="s">
        <v>892</v>
      </c>
      <c r="E156" s="295" t="s">
        <v>893</v>
      </c>
      <c r="F156" s="297" t="b">
        <f>IF('Core Set Promo Planner'!E156="6x Inside",Sheet2!B$2,
IF('Core Set Promo Planner'!E156="4x Inside",Sheet2!B$3,
IF('Core Set Promo Planner'!E156="2x Inside",Sheet2!B$4,
IF('Core Set Promo Planner'!E156="National 1x",Sheet2!B$5,
IF('Core Set Promo Planner'!E156="Regional 1x - 2 Regions",Sheet2!B$6,
IF('Core Set Promo Planner'!E156="Regional 1x - 1 Region",Sheet2!B$7,
IF('Core Set Promo Planner'!E156="6x Inside with Offshelf",Sheet2!B$8,
IF('Core Set Promo Planner'!E156="4x Inside with Offshelf",Sheet2!B$9,
IF('Core Set Promo Planner'!E156="2x Inside with Offshelf",Sheet2!B$10,
IF('Core Set Promo Planner'!E156="National 1x with Offshelf",Sheet2!B$11,
IF('Core Set Promo Planner'!E156="National Feature Shelf",Sheet2!B$12,
IF('Core Set Promo Planner'!E156="Regional Feature Shelf - 2 Regions",Sheet2!B$13,
IF('Core Set Promo Planner'!E156="Regional Feature Shelf - 1 Region",Sheet2!B$14,
IF('Core Set Promo Planner'!E156="National TPR",Sheet2!B$15,
IF('Core Set Promo Planner'!E156="Regional TPR - 2 Regions",Sheet2!B$16,
IF('Core Set Promo Planner'!E156="Regional TPR - 1 Regions",Sheet2!B$17,
IF('Core Set Promo Planner'!E156="National Disco+ver Coupon",Sheet2!B$18,
IF('Core Set Promo Planner'!E156="Regional Disco+ver Coupon - 2 Regions",Sheet2!B$19,
IF('Core Set Promo Planner'!E156="Regional Disco+ver Coupon - 1 Region", Sheet2!B$20
)))))))))))))))))))</f>
        <v>0</v>
      </c>
      <c r="G156" s="299"/>
      <c r="H156" s="298"/>
      <c r="I156" s="299"/>
      <c r="J156" s="299"/>
      <c r="K156" s="299"/>
      <c r="L156" s="300"/>
    </row>
    <row r="157" spans="1:12" ht="16.149999999999999" customHeight="1">
      <c r="A157" s="294"/>
      <c r="B157" s="294"/>
      <c r="C157" s="295" t="s">
        <v>891</v>
      </c>
      <c r="D157" s="296" t="s">
        <v>892</v>
      </c>
      <c r="E157" s="295" t="s">
        <v>893</v>
      </c>
      <c r="F157" s="297" t="b">
        <f>IF('Core Set Promo Planner'!E157="6x Inside",Sheet2!B$2,
IF('Core Set Promo Planner'!E157="4x Inside",Sheet2!B$3,
IF('Core Set Promo Planner'!E157="2x Inside",Sheet2!B$4,
IF('Core Set Promo Planner'!E157="National 1x",Sheet2!B$5,
IF('Core Set Promo Planner'!E157="Regional 1x - 2 Regions",Sheet2!B$6,
IF('Core Set Promo Planner'!E157="Regional 1x - 1 Region",Sheet2!B$7,
IF('Core Set Promo Planner'!E157="6x Inside with Offshelf",Sheet2!B$8,
IF('Core Set Promo Planner'!E157="4x Inside with Offshelf",Sheet2!B$9,
IF('Core Set Promo Planner'!E157="2x Inside with Offshelf",Sheet2!B$10,
IF('Core Set Promo Planner'!E157="National 1x with Offshelf",Sheet2!B$11,
IF('Core Set Promo Planner'!E157="National Feature Shelf",Sheet2!B$12,
IF('Core Set Promo Planner'!E157="Regional Feature Shelf - 2 Regions",Sheet2!B$13,
IF('Core Set Promo Planner'!E157="Regional Feature Shelf - 1 Region",Sheet2!B$14,
IF('Core Set Promo Planner'!E157="National TPR",Sheet2!B$15,
IF('Core Set Promo Planner'!E157="Regional TPR - 2 Regions",Sheet2!B$16,
IF('Core Set Promo Planner'!E157="Regional TPR - 1 Regions",Sheet2!B$17,
IF('Core Set Promo Planner'!E157="National Disco+ver Coupon",Sheet2!B$18,
IF('Core Set Promo Planner'!E157="Regional Disco+ver Coupon - 2 Regions",Sheet2!B$19,
IF('Core Set Promo Planner'!E157="Regional Disco+ver Coupon - 1 Region", Sheet2!B$20
)))))))))))))))))))</f>
        <v>0</v>
      </c>
      <c r="G157" s="299"/>
      <c r="H157" s="298"/>
      <c r="I157" s="299"/>
      <c r="J157" s="299"/>
      <c r="K157" s="299"/>
      <c r="L157" s="300"/>
    </row>
    <row r="158" spans="1:12" ht="16.149999999999999" customHeight="1">
      <c r="A158" s="294"/>
      <c r="B158" s="294"/>
      <c r="C158" s="295" t="s">
        <v>891</v>
      </c>
      <c r="D158" s="296" t="s">
        <v>892</v>
      </c>
      <c r="E158" s="295" t="s">
        <v>893</v>
      </c>
      <c r="F158" s="297" t="b">
        <f>IF('Core Set Promo Planner'!E158="6x Inside",Sheet2!B$2,
IF('Core Set Promo Planner'!E158="4x Inside",Sheet2!B$3,
IF('Core Set Promo Planner'!E158="2x Inside",Sheet2!B$4,
IF('Core Set Promo Planner'!E158="National 1x",Sheet2!B$5,
IF('Core Set Promo Planner'!E158="Regional 1x - 2 Regions",Sheet2!B$6,
IF('Core Set Promo Planner'!E158="Regional 1x - 1 Region",Sheet2!B$7,
IF('Core Set Promo Planner'!E158="6x Inside with Offshelf",Sheet2!B$8,
IF('Core Set Promo Planner'!E158="4x Inside with Offshelf",Sheet2!B$9,
IF('Core Set Promo Planner'!E158="2x Inside with Offshelf",Sheet2!B$10,
IF('Core Set Promo Planner'!E158="National 1x with Offshelf",Sheet2!B$11,
IF('Core Set Promo Planner'!E158="National Feature Shelf",Sheet2!B$12,
IF('Core Set Promo Planner'!E158="Regional Feature Shelf - 2 Regions",Sheet2!B$13,
IF('Core Set Promo Planner'!E158="Regional Feature Shelf - 1 Region",Sheet2!B$14,
IF('Core Set Promo Planner'!E158="National TPR",Sheet2!B$15,
IF('Core Set Promo Planner'!E158="Regional TPR - 2 Regions",Sheet2!B$16,
IF('Core Set Promo Planner'!E158="Regional TPR - 1 Regions",Sheet2!B$17,
IF('Core Set Promo Planner'!E158="National Disco+ver Coupon",Sheet2!B$18,
IF('Core Set Promo Planner'!E158="Regional Disco+ver Coupon - 2 Regions",Sheet2!B$19,
IF('Core Set Promo Planner'!E158="Regional Disco+ver Coupon - 1 Region", Sheet2!B$20
)))))))))))))))))))</f>
        <v>0</v>
      </c>
      <c r="G158" s="299"/>
      <c r="H158" s="298"/>
      <c r="I158" s="299"/>
      <c r="J158" s="299"/>
      <c r="K158" s="299"/>
      <c r="L158" s="300"/>
    </row>
    <row r="159" spans="1:12" ht="16.149999999999999" customHeight="1">
      <c r="A159" s="294"/>
      <c r="B159" s="294"/>
      <c r="C159" s="295" t="s">
        <v>891</v>
      </c>
      <c r="D159" s="296" t="s">
        <v>892</v>
      </c>
      <c r="E159" s="295" t="s">
        <v>893</v>
      </c>
      <c r="F159" s="297" t="b">
        <f>IF('Core Set Promo Planner'!E159="6x Inside",Sheet2!B$2,
IF('Core Set Promo Planner'!E159="4x Inside",Sheet2!B$3,
IF('Core Set Promo Planner'!E159="2x Inside",Sheet2!B$4,
IF('Core Set Promo Planner'!E159="National 1x",Sheet2!B$5,
IF('Core Set Promo Planner'!E159="Regional 1x - 2 Regions",Sheet2!B$6,
IF('Core Set Promo Planner'!E159="Regional 1x - 1 Region",Sheet2!B$7,
IF('Core Set Promo Planner'!E159="6x Inside with Offshelf",Sheet2!B$8,
IF('Core Set Promo Planner'!E159="4x Inside with Offshelf",Sheet2!B$9,
IF('Core Set Promo Planner'!E159="2x Inside with Offshelf",Sheet2!B$10,
IF('Core Set Promo Planner'!E159="National 1x with Offshelf",Sheet2!B$11,
IF('Core Set Promo Planner'!E159="National Feature Shelf",Sheet2!B$12,
IF('Core Set Promo Planner'!E159="Regional Feature Shelf - 2 Regions",Sheet2!B$13,
IF('Core Set Promo Planner'!E159="Regional Feature Shelf - 1 Region",Sheet2!B$14,
IF('Core Set Promo Planner'!E159="National TPR",Sheet2!B$15,
IF('Core Set Promo Planner'!E159="Regional TPR - 2 Regions",Sheet2!B$16,
IF('Core Set Promo Planner'!E159="Regional TPR - 1 Regions",Sheet2!B$17,
IF('Core Set Promo Planner'!E159="National Disco+ver Coupon",Sheet2!B$18,
IF('Core Set Promo Planner'!E159="Regional Disco+ver Coupon - 2 Regions",Sheet2!B$19,
IF('Core Set Promo Planner'!E159="Regional Disco+ver Coupon - 1 Region", Sheet2!B$20
)))))))))))))))))))</f>
        <v>0</v>
      </c>
      <c r="G159" s="299"/>
      <c r="H159" s="298"/>
      <c r="I159" s="299"/>
      <c r="J159" s="299"/>
      <c r="K159" s="299"/>
      <c r="L159" s="300"/>
    </row>
    <row r="160" spans="1:12" ht="16.149999999999999" customHeight="1">
      <c r="A160" s="294"/>
      <c r="B160" s="294"/>
      <c r="C160" s="295" t="s">
        <v>891</v>
      </c>
      <c r="D160" s="296" t="s">
        <v>892</v>
      </c>
      <c r="E160" s="295" t="s">
        <v>893</v>
      </c>
      <c r="F160" s="297" t="b">
        <f>IF('Core Set Promo Planner'!E160="6x Inside",Sheet2!B$2,
IF('Core Set Promo Planner'!E160="4x Inside",Sheet2!B$3,
IF('Core Set Promo Planner'!E160="2x Inside",Sheet2!B$4,
IF('Core Set Promo Planner'!E160="National 1x",Sheet2!B$5,
IF('Core Set Promo Planner'!E160="Regional 1x - 2 Regions",Sheet2!B$6,
IF('Core Set Promo Planner'!E160="Regional 1x - 1 Region",Sheet2!B$7,
IF('Core Set Promo Planner'!E160="6x Inside with Offshelf",Sheet2!B$8,
IF('Core Set Promo Planner'!E160="4x Inside with Offshelf",Sheet2!B$9,
IF('Core Set Promo Planner'!E160="2x Inside with Offshelf",Sheet2!B$10,
IF('Core Set Promo Planner'!E160="National 1x with Offshelf",Sheet2!B$11,
IF('Core Set Promo Planner'!E160="National Feature Shelf",Sheet2!B$12,
IF('Core Set Promo Planner'!E160="Regional Feature Shelf - 2 Regions",Sheet2!B$13,
IF('Core Set Promo Planner'!E160="Regional Feature Shelf - 1 Region",Sheet2!B$14,
IF('Core Set Promo Planner'!E160="National TPR",Sheet2!B$15,
IF('Core Set Promo Planner'!E160="Regional TPR - 2 Regions",Sheet2!B$16,
IF('Core Set Promo Planner'!E160="Regional TPR - 1 Regions",Sheet2!B$17,
IF('Core Set Promo Planner'!E160="National Disco+ver Coupon",Sheet2!B$18,
IF('Core Set Promo Planner'!E160="Regional Disco+ver Coupon - 2 Regions",Sheet2!B$19,
IF('Core Set Promo Planner'!E160="Regional Disco+ver Coupon - 1 Region", Sheet2!B$20
)))))))))))))))))))</f>
        <v>0</v>
      </c>
      <c r="G160" s="299"/>
      <c r="H160" s="298"/>
      <c r="I160" s="299"/>
      <c r="J160" s="299"/>
      <c r="K160" s="299"/>
      <c r="L160" s="300"/>
    </row>
    <row r="161" spans="1:12" ht="16.149999999999999" customHeight="1">
      <c r="A161" s="294"/>
      <c r="B161" s="294"/>
      <c r="C161" s="295" t="s">
        <v>891</v>
      </c>
      <c r="D161" s="296" t="s">
        <v>892</v>
      </c>
      <c r="E161" s="295" t="s">
        <v>893</v>
      </c>
      <c r="F161" s="297" t="b">
        <f>IF('Core Set Promo Planner'!E161="6x Inside",Sheet2!B$2,
IF('Core Set Promo Planner'!E161="4x Inside",Sheet2!B$3,
IF('Core Set Promo Planner'!E161="2x Inside",Sheet2!B$4,
IF('Core Set Promo Planner'!E161="National 1x",Sheet2!B$5,
IF('Core Set Promo Planner'!E161="Regional 1x - 2 Regions",Sheet2!B$6,
IF('Core Set Promo Planner'!E161="Regional 1x - 1 Region",Sheet2!B$7,
IF('Core Set Promo Planner'!E161="6x Inside with Offshelf",Sheet2!B$8,
IF('Core Set Promo Planner'!E161="4x Inside with Offshelf",Sheet2!B$9,
IF('Core Set Promo Planner'!E161="2x Inside with Offshelf",Sheet2!B$10,
IF('Core Set Promo Planner'!E161="National 1x with Offshelf",Sheet2!B$11,
IF('Core Set Promo Planner'!E161="National Feature Shelf",Sheet2!B$12,
IF('Core Set Promo Planner'!E161="Regional Feature Shelf - 2 Regions",Sheet2!B$13,
IF('Core Set Promo Planner'!E161="Regional Feature Shelf - 1 Region",Sheet2!B$14,
IF('Core Set Promo Planner'!E161="National TPR",Sheet2!B$15,
IF('Core Set Promo Planner'!E161="Regional TPR - 2 Regions",Sheet2!B$16,
IF('Core Set Promo Planner'!E161="Regional TPR - 1 Regions",Sheet2!B$17,
IF('Core Set Promo Planner'!E161="National Disco+ver Coupon",Sheet2!B$18,
IF('Core Set Promo Planner'!E161="Regional Disco+ver Coupon - 2 Regions",Sheet2!B$19,
IF('Core Set Promo Planner'!E161="Regional Disco+ver Coupon - 1 Region", Sheet2!B$20
)))))))))))))))))))</f>
        <v>0</v>
      </c>
      <c r="G161" s="299"/>
      <c r="H161" s="298"/>
      <c r="I161" s="299"/>
      <c r="J161" s="299"/>
      <c r="K161" s="299"/>
      <c r="L161" s="300"/>
    </row>
    <row r="162" spans="1:12" ht="16.149999999999999" customHeight="1">
      <c r="A162" s="294"/>
      <c r="B162" s="294"/>
      <c r="C162" s="295" t="s">
        <v>891</v>
      </c>
      <c r="D162" s="296" t="s">
        <v>892</v>
      </c>
      <c r="E162" s="295" t="s">
        <v>893</v>
      </c>
      <c r="F162" s="297" t="b">
        <f>IF('Core Set Promo Planner'!E162="6x Inside",Sheet2!B$2,
IF('Core Set Promo Planner'!E162="4x Inside",Sheet2!B$3,
IF('Core Set Promo Planner'!E162="2x Inside",Sheet2!B$4,
IF('Core Set Promo Planner'!E162="National 1x",Sheet2!B$5,
IF('Core Set Promo Planner'!E162="Regional 1x - 2 Regions",Sheet2!B$6,
IF('Core Set Promo Planner'!E162="Regional 1x - 1 Region",Sheet2!B$7,
IF('Core Set Promo Planner'!E162="6x Inside with Offshelf",Sheet2!B$8,
IF('Core Set Promo Planner'!E162="4x Inside with Offshelf",Sheet2!B$9,
IF('Core Set Promo Planner'!E162="2x Inside with Offshelf",Sheet2!B$10,
IF('Core Set Promo Planner'!E162="National 1x with Offshelf",Sheet2!B$11,
IF('Core Set Promo Planner'!E162="National Feature Shelf",Sheet2!B$12,
IF('Core Set Promo Planner'!E162="Regional Feature Shelf - 2 Regions",Sheet2!B$13,
IF('Core Set Promo Planner'!E162="Regional Feature Shelf - 1 Region",Sheet2!B$14,
IF('Core Set Promo Planner'!E162="National TPR",Sheet2!B$15,
IF('Core Set Promo Planner'!E162="Regional TPR - 2 Regions",Sheet2!B$16,
IF('Core Set Promo Planner'!E162="Regional TPR - 1 Regions",Sheet2!B$17,
IF('Core Set Promo Planner'!E162="National Disco+ver Coupon",Sheet2!B$18,
IF('Core Set Promo Planner'!E162="Regional Disco+ver Coupon - 2 Regions",Sheet2!B$19,
IF('Core Set Promo Planner'!E162="Regional Disco+ver Coupon - 1 Region", Sheet2!B$20
)))))))))))))))))))</f>
        <v>0</v>
      </c>
      <c r="G162" s="299"/>
      <c r="H162" s="298"/>
      <c r="I162" s="299"/>
      <c r="J162" s="299"/>
      <c r="K162" s="299"/>
      <c r="L162" s="300"/>
    </row>
    <row r="163" spans="1:12" ht="16.149999999999999" customHeight="1">
      <c r="A163" s="294"/>
      <c r="B163" s="294"/>
      <c r="C163" s="295" t="s">
        <v>891</v>
      </c>
      <c r="D163" s="296" t="s">
        <v>892</v>
      </c>
      <c r="E163" s="295" t="s">
        <v>893</v>
      </c>
      <c r="F163" s="297" t="b">
        <f>IF('Core Set Promo Planner'!E163="6x Inside",Sheet2!B$2,
IF('Core Set Promo Planner'!E163="4x Inside",Sheet2!B$3,
IF('Core Set Promo Planner'!E163="2x Inside",Sheet2!B$4,
IF('Core Set Promo Planner'!E163="National 1x",Sheet2!B$5,
IF('Core Set Promo Planner'!E163="Regional 1x - 2 Regions",Sheet2!B$6,
IF('Core Set Promo Planner'!E163="Regional 1x - 1 Region",Sheet2!B$7,
IF('Core Set Promo Planner'!E163="6x Inside with Offshelf",Sheet2!B$8,
IF('Core Set Promo Planner'!E163="4x Inside with Offshelf",Sheet2!B$9,
IF('Core Set Promo Planner'!E163="2x Inside with Offshelf",Sheet2!B$10,
IF('Core Set Promo Planner'!E163="National 1x with Offshelf",Sheet2!B$11,
IF('Core Set Promo Planner'!E163="National Feature Shelf",Sheet2!B$12,
IF('Core Set Promo Planner'!E163="Regional Feature Shelf - 2 Regions",Sheet2!B$13,
IF('Core Set Promo Planner'!E163="Regional Feature Shelf - 1 Region",Sheet2!B$14,
IF('Core Set Promo Planner'!E163="National TPR",Sheet2!B$15,
IF('Core Set Promo Planner'!E163="Regional TPR - 2 Regions",Sheet2!B$16,
IF('Core Set Promo Planner'!E163="Regional TPR - 1 Regions",Sheet2!B$17,
IF('Core Set Promo Planner'!E163="National Disco+ver Coupon",Sheet2!B$18,
IF('Core Set Promo Planner'!E163="Regional Disco+ver Coupon - 2 Regions",Sheet2!B$19,
IF('Core Set Promo Planner'!E163="Regional Disco+ver Coupon - 1 Region", Sheet2!B$20
)))))))))))))))))))</f>
        <v>0</v>
      </c>
      <c r="G163" s="299"/>
      <c r="H163" s="298"/>
      <c r="I163" s="299"/>
      <c r="J163" s="299"/>
      <c r="K163" s="299"/>
      <c r="L163" s="300"/>
    </row>
    <row r="164" spans="1:12" ht="16.149999999999999" customHeight="1">
      <c r="A164" s="294"/>
      <c r="B164" s="294"/>
      <c r="C164" s="295" t="s">
        <v>891</v>
      </c>
      <c r="D164" s="296" t="s">
        <v>892</v>
      </c>
      <c r="E164" s="295" t="s">
        <v>893</v>
      </c>
      <c r="F164" s="297" t="b">
        <f>IF('Core Set Promo Planner'!E164="6x Inside",Sheet2!B$2,
IF('Core Set Promo Planner'!E164="4x Inside",Sheet2!B$3,
IF('Core Set Promo Planner'!E164="2x Inside",Sheet2!B$4,
IF('Core Set Promo Planner'!E164="National 1x",Sheet2!B$5,
IF('Core Set Promo Planner'!E164="Regional 1x - 2 Regions",Sheet2!B$6,
IF('Core Set Promo Planner'!E164="Regional 1x - 1 Region",Sheet2!B$7,
IF('Core Set Promo Planner'!E164="6x Inside with Offshelf",Sheet2!B$8,
IF('Core Set Promo Planner'!E164="4x Inside with Offshelf",Sheet2!B$9,
IF('Core Set Promo Planner'!E164="2x Inside with Offshelf",Sheet2!B$10,
IF('Core Set Promo Planner'!E164="National 1x with Offshelf",Sheet2!B$11,
IF('Core Set Promo Planner'!E164="National Feature Shelf",Sheet2!B$12,
IF('Core Set Promo Planner'!E164="Regional Feature Shelf - 2 Regions",Sheet2!B$13,
IF('Core Set Promo Planner'!E164="Regional Feature Shelf - 1 Region",Sheet2!B$14,
IF('Core Set Promo Planner'!E164="National TPR",Sheet2!B$15,
IF('Core Set Promo Planner'!E164="Regional TPR - 2 Regions",Sheet2!B$16,
IF('Core Set Promo Planner'!E164="Regional TPR - 1 Regions",Sheet2!B$17,
IF('Core Set Promo Planner'!E164="National Disco+ver Coupon",Sheet2!B$18,
IF('Core Set Promo Planner'!E164="Regional Disco+ver Coupon - 2 Regions",Sheet2!B$19,
IF('Core Set Promo Planner'!E164="Regional Disco+ver Coupon - 1 Region", Sheet2!B$20
)))))))))))))))))))</f>
        <v>0</v>
      </c>
      <c r="G164" s="299"/>
      <c r="H164" s="298"/>
      <c r="I164" s="299"/>
      <c r="J164" s="299"/>
      <c r="K164" s="299"/>
      <c r="L164" s="300"/>
    </row>
    <row r="165" spans="1:12" ht="16.149999999999999" customHeight="1">
      <c r="A165" s="294"/>
      <c r="B165" s="294"/>
      <c r="C165" s="295" t="s">
        <v>891</v>
      </c>
      <c r="D165" s="296" t="s">
        <v>892</v>
      </c>
      <c r="E165" s="295" t="s">
        <v>893</v>
      </c>
      <c r="F165" s="297" t="b">
        <f>IF('Core Set Promo Planner'!E165="6x Inside",Sheet2!B$2,
IF('Core Set Promo Planner'!E165="4x Inside",Sheet2!B$3,
IF('Core Set Promo Planner'!E165="2x Inside",Sheet2!B$4,
IF('Core Set Promo Planner'!E165="National 1x",Sheet2!B$5,
IF('Core Set Promo Planner'!E165="Regional 1x - 2 Regions",Sheet2!B$6,
IF('Core Set Promo Planner'!E165="Regional 1x - 1 Region",Sheet2!B$7,
IF('Core Set Promo Planner'!E165="6x Inside with Offshelf",Sheet2!B$8,
IF('Core Set Promo Planner'!E165="4x Inside with Offshelf",Sheet2!B$9,
IF('Core Set Promo Planner'!E165="2x Inside with Offshelf",Sheet2!B$10,
IF('Core Set Promo Planner'!E165="National 1x with Offshelf",Sheet2!B$11,
IF('Core Set Promo Planner'!E165="National Feature Shelf",Sheet2!B$12,
IF('Core Set Promo Planner'!E165="Regional Feature Shelf - 2 Regions",Sheet2!B$13,
IF('Core Set Promo Planner'!E165="Regional Feature Shelf - 1 Region",Sheet2!B$14,
IF('Core Set Promo Planner'!E165="National TPR",Sheet2!B$15,
IF('Core Set Promo Planner'!E165="Regional TPR - 2 Regions",Sheet2!B$16,
IF('Core Set Promo Planner'!E165="Regional TPR - 1 Regions",Sheet2!B$17,
IF('Core Set Promo Planner'!E165="National Disco+ver Coupon",Sheet2!B$18,
IF('Core Set Promo Planner'!E165="Regional Disco+ver Coupon - 2 Regions",Sheet2!B$19,
IF('Core Set Promo Planner'!E165="Regional Disco+ver Coupon - 1 Region", Sheet2!B$20
)))))))))))))))))))</f>
        <v>0</v>
      </c>
      <c r="G165" s="299"/>
      <c r="H165" s="298"/>
      <c r="I165" s="299"/>
      <c r="J165" s="299"/>
      <c r="K165" s="299"/>
      <c r="L165" s="300"/>
    </row>
    <row r="166" spans="1:12" ht="16.149999999999999" customHeight="1">
      <c r="A166" s="294"/>
      <c r="B166" s="294"/>
      <c r="C166" s="295" t="s">
        <v>891</v>
      </c>
      <c r="D166" s="296" t="s">
        <v>892</v>
      </c>
      <c r="E166" s="295" t="s">
        <v>893</v>
      </c>
      <c r="F166" s="297" t="b">
        <f>IF('Core Set Promo Planner'!E166="6x Inside",Sheet2!B$2,
IF('Core Set Promo Planner'!E166="4x Inside",Sheet2!B$3,
IF('Core Set Promo Planner'!E166="2x Inside",Sheet2!B$4,
IF('Core Set Promo Planner'!E166="National 1x",Sheet2!B$5,
IF('Core Set Promo Planner'!E166="Regional 1x - 2 Regions",Sheet2!B$6,
IF('Core Set Promo Planner'!E166="Regional 1x - 1 Region",Sheet2!B$7,
IF('Core Set Promo Planner'!E166="6x Inside with Offshelf",Sheet2!B$8,
IF('Core Set Promo Planner'!E166="4x Inside with Offshelf",Sheet2!B$9,
IF('Core Set Promo Planner'!E166="2x Inside with Offshelf",Sheet2!B$10,
IF('Core Set Promo Planner'!E166="National 1x with Offshelf",Sheet2!B$11,
IF('Core Set Promo Planner'!E166="National Feature Shelf",Sheet2!B$12,
IF('Core Set Promo Planner'!E166="Regional Feature Shelf - 2 Regions",Sheet2!B$13,
IF('Core Set Promo Planner'!E166="Regional Feature Shelf - 1 Region",Sheet2!B$14,
IF('Core Set Promo Planner'!E166="National TPR",Sheet2!B$15,
IF('Core Set Promo Planner'!E166="Regional TPR - 2 Regions",Sheet2!B$16,
IF('Core Set Promo Planner'!E166="Regional TPR - 1 Regions",Sheet2!B$17,
IF('Core Set Promo Planner'!E166="National Disco+ver Coupon",Sheet2!B$18,
IF('Core Set Promo Planner'!E166="Regional Disco+ver Coupon - 2 Regions",Sheet2!B$19,
IF('Core Set Promo Planner'!E166="Regional Disco+ver Coupon - 1 Region", Sheet2!B$20
)))))))))))))))))))</f>
        <v>0</v>
      </c>
      <c r="G166" s="299"/>
      <c r="H166" s="298"/>
      <c r="I166" s="299"/>
      <c r="J166" s="299"/>
      <c r="K166" s="299"/>
      <c r="L166" s="300"/>
    </row>
    <row r="167" spans="1:12" ht="16.149999999999999" customHeight="1">
      <c r="A167" s="294"/>
      <c r="B167" s="294"/>
      <c r="C167" s="295" t="s">
        <v>891</v>
      </c>
      <c r="D167" s="296" t="s">
        <v>892</v>
      </c>
      <c r="E167" s="295" t="s">
        <v>893</v>
      </c>
      <c r="F167" s="297" t="b">
        <f>IF('Core Set Promo Planner'!E167="6x Inside",Sheet2!B$2,
IF('Core Set Promo Planner'!E167="4x Inside",Sheet2!B$3,
IF('Core Set Promo Planner'!E167="2x Inside",Sheet2!B$4,
IF('Core Set Promo Planner'!E167="National 1x",Sheet2!B$5,
IF('Core Set Promo Planner'!E167="Regional 1x - 2 Regions",Sheet2!B$6,
IF('Core Set Promo Planner'!E167="Regional 1x - 1 Region",Sheet2!B$7,
IF('Core Set Promo Planner'!E167="6x Inside with Offshelf",Sheet2!B$8,
IF('Core Set Promo Planner'!E167="4x Inside with Offshelf",Sheet2!B$9,
IF('Core Set Promo Planner'!E167="2x Inside with Offshelf",Sheet2!B$10,
IF('Core Set Promo Planner'!E167="National 1x with Offshelf",Sheet2!B$11,
IF('Core Set Promo Planner'!E167="National Feature Shelf",Sheet2!B$12,
IF('Core Set Promo Planner'!E167="Regional Feature Shelf - 2 Regions",Sheet2!B$13,
IF('Core Set Promo Planner'!E167="Regional Feature Shelf - 1 Region",Sheet2!B$14,
IF('Core Set Promo Planner'!E167="National TPR",Sheet2!B$15,
IF('Core Set Promo Planner'!E167="Regional TPR - 2 Regions",Sheet2!B$16,
IF('Core Set Promo Planner'!E167="Regional TPR - 1 Regions",Sheet2!B$17,
IF('Core Set Promo Planner'!E167="National Disco+ver Coupon",Sheet2!B$18,
IF('Core Set Promo Planner'!E167="Regional Disco+ver Coupon - 2 Regions",Sheet2!B$19,
IF('Core Set Promo Planner'!E167="Regional Disco+ver Coupon - 1 Region", Sheet2!B$20
)))))))))))))))))))</f>
        <v>0</v>
      </c>
      <c r="G167" s="299"/>
      <c r="H167" s="298"/>
      <c r="I167" s="299"/>
      <c r="J167" s="299"/>
      <c r="K167" s="299"/>
      <c r="L167" s="300"/>
    </row>
    <row r="168" spans="1:12" ht="16.149999999999999" customHeight="1">
      <c r="A168" s="294"/>
      <c r="B168" s="294"/>
      <c r="C168" s="295" t="s">
        <v>891</v>
      </c>
      <c r="D168" s="296" t="s">
        <v>892</v>
      </c>
      <c r="E168" s="295" t="s">
        <v>893</v>
      </c>
      <c r="F168" s="297" t="b">
        <f>IF('Core Set Promo Planner'!E168="6x Inside",Sheet2!B$2,
IF('Core Set Promo Planner'!E168="4x Inside",Sheet2!B$3,
IF('Core Set Promo Planner'!E168="2x Inside",Sheet2!B$4,
IF('Core Set Promo Planner'!E168="National 1x",Sheet2!B$5,
IF('Core Set Promo Planner'!E168="Regional 1x - 2 Regions",Sheet2!B$6,
IF('Core Set Promo Planner'!E168="Regional 1x - 1 Region",Sheet2!B$7,
IF('Core Set Promo Planner'!E168="6x Inside with Offshelf",Sheet2!B$8,
IF('Core Set Promo Planner'!E168="4x Inside with Offshelf",Sheet2!B$9,
IF('Core Set Promo Planner'!E168="2x Inside with Offshelf",Sheet2!B$10,
IF('Core Set Promo Planner'!E168="National 1x with Offshelf",Sheet2!B$11,
IF('Core Set Promo Planner'!E168="National Feature Shelf",Sheet2!B$12,
IF('Core Set Promo Planner'!E168="Regional Feature Shelf - 2 Regions",Sheet2!B$13,
IF('Core Set Promo Planner'!E168="Regional Feature Shelf - 1 Region",Sheet2!B$14,
IF('Core Set Promo Planner'!E168="National TPR",Sheet2!B$15,
IF('Core Set Promo Planner'!E168="Regional TPR - 2 Regions",Sheet2!B$16,
IF('Core Set Promo Planner'!E168="Regional TPR - 1 Regions",Sheet2!B$17,
IF('Core Set Promo Planner'!E168="National Disco+ver Coupon",Sheet2!B$18,
IF('Core Set Promo Planner'!E168="Regional Disco+ver Coupon - 2 Regions",Sheet2!B$19,
IF('Core Set Promo Planner'!E168="Regional Disco+ver Coupon - 1 Region", Sheet2!B$20
)))))))))))))))))))</f>
        <v>0</v>
      </c>
      <c r="G168" s="299"/>
      <c r="H168" s="298"/>
      <c r="I168" s="299"/>
      <c r="J168" s="299"/>
      <c r="K168" s="299"/>
      <c r="L168" s="300"/>
    </row>
    <row r="169" spans="1:12" ht="16.149999999999999" customHeight="1">
      <c r="A169" s="294"/>
      <c r="B169" s="294"/>
      <c r="C169" s="295" t="s">
        <v>891</v>
      </c>
      <c r="D169" s="296" t="s">
        <v>892</v>
      </c>
      <c r="E169" s="295" t="s">
        <v>893</v>
      </c>
      <c r="F169" s="297" t="b">
        <f>IF('Core Set Promo Planner'!E169="6x Inside",Sheet2!B$2,
IF('Core Set Promo Planner'!E169="4x Inside",Sheet2!B$3,
IF('Core Set Promo Planner'!E169="2x Inside",Sheet2!B$4,
IF('Core Set Promo Planner'!E169="National 1x",Sheet2!B$5,
IF('Core Set Promo Planner'!E169="Regional 1x - 2 Regions",Sheet2!B$6,
IF('Core Set Promo Planner'!E169="Regional 1x - 1 Region",Sheet2!B$7,
IF('Core Set Promo Planner'!E169="6x Inside with Offshelf",Sheet2!B$8,
IF('Core Set Promo Planner'!E169="4x Inside with Offshelf",Sheet2!B$9,
IF('Core Set Promo Planner'!E169="2x Inside with Offshelf",Sheet2!B$10,
IF('Core Set Promo Planner'!E169="National 1x with Offshelf",Sheet2!B$11,
IF('Core Set Promo Planner'!E169="National Feature Shelf",Sheet2!B$12,
IF('Core Set Promo Planner'!E169="Regional Feature Shelf - 2 Regions",Sheet2!B$13,
IF('Core Set Promo Planner'!E169="Regional Feature Shelf - 1 Region",Sheet2!B$14,
IF('Core Set Promo Planner'!E169="National TPR",Sheet2!B$15,
IF('Core Set Promo Planner'!E169="Regional TPR - 2 Regions",Sheet2!B$16,
IF('Core Set Promo Planner'!E169="Regional TPR - 1 Regions",Sheet2!B$17,
IF('Core Set Promo Planner'!E169="National Disco+ver Coupon",Sheet2!B$18,
IF('Core Set Promo Planner'!E169="Regional Disco+ver Coupon - 2 Regions",Sheet2!B$19,
IF('Core Set Promo Planner'!E169="Regional Disco+ver Coupon - 1 Region", Sheet2!B$20
)))))))))))))))))))</f>
        <v>0</v>
      </c>
      <c r="G169" s="299"/>
      <c r="H169" s="298"/>
      <c r="I169" s="299"/>
      <c r="J169" s="299"/>
      <c r="K169" s="299"/>
      <c r="L169" s="300"/>
    </row>
    <row r="170" spans="1:12" ht="16.149999999999999" customHeight="1">
      <c r="A170" s="294"/>
      <c r="B170" s="294"/>
      <c r="C170" s="295" t="s">
        <v>891</v>
      </c>
      <c r="D170" s="296" t="s">
        <v>892</v>
      </c>
      <c r="E170" s="295" t="s">
        <v>893</v>
      </c>
      <c r="F170" s="297" t="b">
        <f>IF('Core Set Promo Planner'!E170="6x Inside",Sheet2!B$2,
IF('Core Set Promo Planner'!E170="4x Inside",Sheet2!B$3,
IF('Core Set Promo Planner'!E170="2x Inside",Sheet2!B$4,
IF('Core Set Promo Planner'!E170="National 1x",Sheet2!B$5,
IF('Core Set Promo Planner'!E170="Regional 1x - 2 Regions",Sheet2!B$6,
IF('Core Set Promo Planner'!E170="Regional 1x - 1 Region",Sheet2!B$7,
IF('Core Set Promo Planner'!E170="6x Inside with Offshelf",Sheet2!B$8,
IF('Core Set Promo Planner'!E170="4x Inside with Offshelf",Sheet2!B$9,
IF('Core Set Promo Planner'!E170="2x Inside with Offshelf",Sheet2!B$10,
IF('Core Set Promo Planner'!E170="National 1x with Offshelf",Sheet2!B$11,
IF('Core Set Promo Planner'!E170="National Feature Shelf",Sheet2!B$12,
IF('Core Set Promo Planner'!E170="Regional Feature Shelf - 2 Regions",Sheet2!B$13,
IF('Core Set Promo Planner'!E170="Regional Feature Shelf - 1 Region",Sheet2!B$14,
IF('Core Set Promo Planner'!E170="National TPR",Sheet2!B$15,
IF('Core Set Promo Planner'!E170="Regional TPR - 2 Regions",Sheet2!B$16,
IF('Core Set Promo Planner'!E170="Regional TPR - 1 Regions",Sheet2!B$17,
IF('Core Set Promo Planner'!E170="National Disco+ver Coupon",Sheet2!B$18,
IF('Core Set Promo Planner'!E170="Regional Disco+ver Coupon - 2 Regions",Sheet2!B$19,
IF('Core Set Promo Planner'!E170="Regional Disco+ver Coupon - 1 Region", Sheet2!B$20
)))))))))))))))))))</f>
        <v>0</v>
      </c>
      <c r="G170" s="299"/>
      <c r="H170" s="298"/>
      <c r="I170" s="299"/>
      <c r="J170" s="299"/>
      <c r="K170" s="299"/>
      <c r="L170" s="300"/>
    </row>
    <row r="171" spans="1:12" ht="16.149999999999999" customHeight="1">
      <c r="A171" s="294"/>
      <c r="B171" s="294"/>
      <c r="C171" s="295" t="s">
        <v>891</v>
      </c>
      <c r="D171" s="296" t="s">
        <v>892</v>
      </c>
      <c r="E171" s="295" t="s">
        <v>893</v>
      </c>
      <c r="F171" s="297" t="b">
        <f>IF('Core Set Promo Planner'!E171="6x Inside",Sheet2!B$2,
IF('Core Set Promo Planner'!E171="4x Inside",Sheet2!B$3,
IF('Core Set Promo Planner'!E171="2x Inside",Sheet2!B$4,
IF('Core Set Promo Planner'!E171="National 1x",Sheet2!B$5,
IF('Core Set Promo Planner'!E171="Regional 1x - 2 Regions",Sheet2!B$6,
IF('Core Set Promo Planner'!E171="Regional 1x - 1 Region",Sheet2!B$7,
IF('Core Set Promo Planner'!E171="6x Inside with Offshelf",Sheet2!B$8,
IF('Core Set Promo Planner'!E171="4x Inside with Offshelf",Sheet2!B$9,
IF('Core Set Promo Planner'!E171="2x Inside with Offshelf",Sheet2!B$10,
IF('Core Set Promo Planner'!E171="National 1x with Offshelf",Sheet2!B$11,
IF('Core Set Promo Planner'!E171="National Feature Shelf",Sheet2!B$12,
IF('Core Set Promo Planner'!E171="Regional Feature Shelf - 2 Regions",Sheet2!B$13,
IF('Core Set Promo Planner'!E171="Regional Feature Shelf - 1 Region",Sheet2!B$14,
IF('Core Set Promo Planner'!E171="National TPR",Sheet2!B$15,
IF('Core Set Promo Planner'!E171="Regional TPR - 2 Regions",Sheet2!B$16,
IF('Core Set Promo Planner'!E171="Regional TPR - 1 Regions",Sheet2!B$17,
IF('Core Set Promo Planner'!E171="National Disco+ver Coupon",Sheet2!B$18,
IF('Core Set Promo Planner'!E171="Regional Disco+ver Coupon - 2 Regions",Sheet2!B$19,
IF('Core Set Promo Planner'!E171="Regional Disco+ver Coupon - 1 Region", Sheet2!B$20
)))))))))))))))))))</f>
        <v>0</v>
      </c>
      <c r="G171" s="299"/>
      <c r="H171" s="298"/>
      <c r="I171" s="299"/>
      <c r="J171" s="299"/>
      <c r="K171" s="299"/>
      <c r="L171" s="300"/>
    </row>
    <row r="172" spans="1:12" ht="16.149999999999999" customHeight="1">
      <c r="A172" s="294"/>
      <c r="B172" s="294"/>
      <c r="C172" s="295" t="s">
        <v>891</v>
      </c>
      <c r="D172" s="296" t="s">
        <v>892</v>
      </c>
      <c r="E172" s="295" t="s">
        <v>893</v>
      </c>
      <c r="F172" s="297" t="b">
        <f>IF('Core Set Promo Planner'!E172="6x Inside",Sheet2!B$2,
IF('Core Set Promo Planner'!E172="4x Inside",Sheet2!B$3,
IF('Core Set Promo Planner'!E172="2x Inside",Sheet2!B$4,
IF('Core Set Promo Planner'!E172="National 1x",Sheet2!B$5,
IF('Core Set Promo Planner'!E172="Regional 1x - 2 Regions",Sheet2!B$6,
IF('Core Set Promo Planner'!E172="Regional 1x - 1 Region",Sheet2!B$7,
IF('Core Set Promo Planner'!E172="6x Inside with Offshelf",Sheet2!B$8,
IF('Core Set Promo Planner'!E172="4x Inside with Offshelf",Sheet2!B$9,
IF('Core Set Promo Planner'!E172="2x Inside with Offshelf",Sheet2!B$10,
IF('Core Set Promo Planner'!E172="National 1x with Offshelf",Sheet2!B$11,
IF('Core Set Promo Planner'!E172="National Feature Shelf",Sheet2!B$12,
IF('Core Set Promo Planner'!E172="Regional Feature Shelf - 2 Regions",Sheet2!B$13,
IF('Core Set Promo Planner'!E172="Regional Feature Shelf - 1 Region",Sheet2!B$14,
IF('Core Set Promo Planner'!E172="National TPR",Sheet2!B$15,
IF('Core Set Promo Planner'!E172="Regional TPR - 2 Regions",Sheet2!B$16,
IF('Core Set Promo Planner'!E172="Regional TPR - 1 Regions",Sheet2!B$17,
IF('Core Set Promo Planner'!E172="National Disco+ver Coupon",Sheet2!B$18,
IF('Core Set Promo Planner'!E172="Regional Disco+ver Coupon - 2 Regions",Sheet2!B$19,
IF('Core Set Promo Planner'!E172="Regional Disco+ver Coupon - 1 Region", Sheet2!B$20
)))))))))))))))))))</f>
        <v>0</v>
      </c>
      <c r="G172" s="299"/>
      <c r="H172" s="298"/>
      <c r="I172" s="299"/>
      <c r="J172" s="299"/>
      <c r="K172" s="299"/>
      <c r="L172" s="300"/>
    </row>
    <row r="173" spans="1:12" ht="16.149999999999999" customHeight="1">
      <c r="A173" s="294"/>
      <c r="B173" s="294"/>
      <c r="C173" s="295" t="s">
        <v>891</v>
      </c>
      <c r="D173" s="296" t="s">
        <v>892</v>
      </c>
      <c r="E173" s="295" t="s">
        <v>893</v>
      </c>
      <c r="F173" s="297" t="b">
        <f>IF('Core Set Promo Planner'!E173="6x Inside",Sheet2!B$2,
IF('Core Set Promo Planner'!E173="4x Inside",Sheet2!B$3,
IF('Core Set Promo Planner'!E173="2x Inside",Sheet2!B$4,
IF('Core Set Promo Planner'!E173="National 1x",Sheet2!B$5,
IF('Core Set Promo Planner'!E173="Regional 1x - 2 Regions",Sheet2!B$6,
IF('Core Set Promo Planner'!E173="Regional 1x - 1 Region",Sheet2!B$7,
IF('Core Set Promo Planner'!E173="6x Inside with Offshelf",Sheet2!B$8,
IF('Core Set Promo Planner'!E173="4x Inside with Offshelf",Sheet2!B$9,
IF('Core Set Promo Planner'!E173="2x Inside with Offshelf",Sheet2!B$10,
IF('Core Set Promo Planner'!E173="National 1x with Offshelf",Sheet2!B$11,
IF('Core Set Promo Planner'!E173="National Feature Shelf",Sheet2!B$12,
IF('Core Set Promo Planner'!E173="Regional Feature Shelf - 2 Regions",Sheet2!B$13,
IF('Core Set Promo Planner'!E173="Regional Feature Shelf - 1 Region",Sheet2!B$14,
IF('Core Set Promo Planner'!E173="National TPR",Sheet2!B$15,
IF('Core Set Promo Planner'!E173="Regional TPR - 2 Regions",Sheet2!B$16,
IF('Core Set Promo Planner'!E173="Regional TPR - 1 Regions",Sheet2!B$17,
IF('Core Set Promo Planner'!E173="National Disco+ver Coupon",Sheet2!B$18,
IF('Core Set Promo Planner'!E173="Regional Disco+ver Coupon - 2 Regions",Sheet2!B$19,
IF('Core Set Promo Planner'!E173="Regional Disco+ver Coupon - 1 Region", Sheet2!B$20
)))))))))))))))))))</f>
        <v>0</v>
      </c>
      <c r="G173" s="299"/>
      <c r="H173" s="298"/>
      <c r="I173" s="299"/>
      <c r="J173" s="299"/>
      <c r="K173" s="299"/>
      <c r="L173" s="300"/>
    </row>
    <row r="174" spans="1:12" ht="16.149999999999999" customHeight="1">
      <c r="A174" s="294"/>
      <c r="B174" s="294"/>
      <c r="C174" s="295" t="s">
        <v>891</v>
      </c>
      <c r="D174" s="296" t="s">
        <v>892</v>
      </c>
      <c r="E174" s="295" t="s">
        <v>893</v>
      </c>
      <c r="F174" s="297" t="b">
        <f>IF('Core Set Promo Planner'!E174="6x Inside",Sheet2!B$2,
IF('Core Set Promo Planner'!E174="4x Inside",Sheet2!B$3,
IF('Core Set Promo Planner'!E174="2x Inside",Sheet2!B$4,
IF('Core Set Promo Planner'!E174="National 1x",Sheet2!B$5,
IF('Core Set Promo Planner'!E174="Regional 1x - 2 Regions",Sheet2!B$6,
IF('Core Set Promo Planner'!E174="Regional 1x - 1 Region",Sheet2!B$7,
IF('Core Set Promo Planner'!E174="6x Inside with Offshelf",Sheet2!B$8,
IF('Core Set Promo Planner'!E174="4x Inside with Offshelf",Sheet2!B$9,
IF('Core Set Promo Planner'!E174="2x Inside with Offshelf",Sheet2!B$10,
IF('Core Set Promo Planner'!E174="National 1x with Offshelf",Sheet2!B$11,
IF('Core Set Promo Planner'!E174="National Feature Shelf",Sheet2!B$12,
IF('Core Set Promo Planner'!E174="Regional Feature Shelf - 2 Regions",Sheet2!B$13,
IF('Core Set Promo Planner'!E174="Regional Feature Shelf - 1 Region",Sheet2!B$14,
IF('Core Set Promo Planner'!E174="National TPR",Sheet2!B$15,
IF('Core Set Promo Planner'!E174="Regional TPR - 2 Regions",Sheet2!B$16,
IF('Core Set Promo Planner'!E174="Regional TPR - 1 Regions",Sheet2!B$17,
IF('Core Set Promo Planner'!E174="National Disco+ver Coupon",Sheet2!B$18,
IF('Core Set Promo Planner'!E174="Regional Disco+ver Coupon - 2 Regions",Sheet2!B$19,
IF('Core Set Promo Planner'!E174="Regional Disco+ver Coupon - 1 Region", Sheet2!B$20
)))))))))))))))))))</f>
        <v>0</v>
      </c>
      <c r="G174" s="299"/>
      <c r="H174" s="298"/>
      <c r="I174" s="299"/>
      <c r="J174" s="299"/>
      <c r="K174" s="299"/>
      <c r="L174" s="300"/>
    </row>
    <row r="175" spans="1:12" ht="16.149999999999999" customHeight="1">
      <c r="A175" s="294"/>
      <c r="B175" s="294"/>
      <c r="C175" s="295" t="s">
        <v>891</v>
      </c>
      <c r="D175" s="296" t="s">
        <v>892</v>
      </c>
      <c r="E175" s="295" t="s">
        <v>893</v>
      </c>
      <c r="F175" s="297" t="b">
        <f>IF('Core Set Promo Planner'!E175="6x Inside",Sheet2!B$2,
IF('Core Set Promo Planner'!E175="4x Inside",Sheet2!B$3,
IF('Core Set Promo Planner'!E175="2x Inside",Sheet2!B$4,
IF('Core Set Promo Planner'!E175="National 1x",Sheet2!B$5,
IF('Core Set Promo Planner'!E175="Regional 1x - 2 Regions",Sheet2!B$6,
IF('Core Set Promo Planner'!E175="Regional 1x - 1 Region",Sheet2!B$7,
IF('Core Set Promo Planner'!E175="6x Inside with Offshelf",Sheet2!B$8,
IF('Core Set Promo Planner'!E175="4x Inside with Offshelf",Sheet2!B$9,
IF('Core Set Promo Planner'!E175="2x Inside with Offshelf",Sheet2!B$10,
IF('Core Set Promo Planner'!E175="National 1x with Offshelf",Sheet2!B$11,
IF('Core Set Promo Planner'!E175="National Feature Shelf",Sheet2!B$12,
IF('Core Set Promo Planner'!E175="Regional Feature Shelf - 2 Regions",Sheet2!B$13,
IF('Core Set Promo Planner'!E175="Regional Feature Shelf - 1 Region",Sheet2!B$14,
IF('Core Set Promo Planner'!E175="National TPR",Sheet2!B$15,
IF('Core Set Promo Planner'!E175="Regional TPR - 2 Regions",Sheet2!B$16,
IF('Core Set Promo Planner'!E175="Regional TPR - 1 Regions",Sheet2!B$17,
IF('Core Set Promo Planner'!E175="National Disco+ver Coupon",Sheet2!B$18,
IF('Core Set Promo Planner'!E175="Regional Disco+ver Coupon - 2 Regions",Sheet2!B$19,
IF('Core Set Promo Planner'!E175="Regional Disco+ver Coupon - 1 Region", Sheet2!B$20
)))))))))))))))))))</f>
        <v>0</v>
      </c>
      <c r="G175" s="299"/>
      <c r="H175" s="298"/>
      <c r="I175" s="299"/>
      <c r="J175" s="299"/>
      <c r="K175" s="299"/>
      <c r="L175" s="300"/>
    </row>
    <row r="176" spans="1:12" ht="16.149999999999999" customHeight="1">
      <c r="A176" s="294"/>
      <c r="B176" s="294"/>
      <c r="C176" s="295" t="s">
        <v>891</v>
      </c>
      <c r="D176" s="296" t="s">
        <v>892</v>
      </c>
      <c r="E176" s="295" t="s">
        <v>893</v>
      </c>
      <c r="F176" s="297" t="b">
        <f>IF('Core Set Promo Planner'!E176="6x Inside",Sheet2!B$2,
IF('Core Set Promo Planner'!E176="4x Inside",Sheet2!B$3,
IF('Core Set Promo Planner'!E176="2x Inside",Sheet2!B$4,
IF('Core Set Promo Planner'!E176="National 1x",Sheet2!B$5,
IF('Core Set Promo Planner'!E176="Regional 1x - 2 Regions",Sheet2!B$6,
IF('Core Set Promo Planner'!E176="Regional 1x - 1 Region",Sheet2!B$7,
IF('Core Set Promo Planner'!E176="6x Inside with Offshelf",Sheet2!B$8,
IF('Core Set Promo Planner'!E176="4x Inside with Offshelf",Sheet2!B$9,
IF('Core Set Promo Planner'!E176="2x Inside with Offshelf",Sheet2!B$10,
IF('Core Set Promo Planner'!E176="National 1x with Offshelf",Sheet2!B$11,
IF('Core Set Promo Planner'!E176="National Feature Shelf",Sheet2!B$12,
IF('Core Set Promo Planner'!E176="Regional Feature Shelf - 2 Regions",Sheet2!B$13,
IF('Core Set Promo Planner'!E176="Regional Feature Shelf - 1 Region",Sheet2!B$14,
IF('Core Set Promo Planner'!E176="National TPR",Sheet2!B$15,
IF('Core Set Promo Planner'!E176="Regional TPR - 2 Regions",Sheet2!B$16,
IF('Core Set Promo Planner'!E176="Regional TPR - 1 Regions",Sheet2!B$17,
IF('Core Set Promo Planner'!E176="National Disco+ver Coupon",Sheet2!B$18,
IF('Core Set Promo Planner'!E176="Regional Disco+ver Coupon - 2 Regions",Sheet2!B$19,
IF('Core Set Promo Planner'!E176="Regional Disco+ver Coupon - 1 Region", Sheet2!B$20
)))))))))))))))))))</f>
        <v>0</v>
      </c>
      <c r="G176" s="299"/>
      <c r="H176" s="298"/>
      <c r="I176" s="299"/>
      <c r="J176" s="299"/>
      <c r="K176" s="299"/>
      <c r="L176" s="300"/>
    </row>
    <row r="177" spans="1:12" ht="16.149999999999999" customHeight="1">
      <c r="A177" s="294"/>
      <c r="B177" s="294"/>
      <c r="C177" s="295" t="s">
        <v>891</v>
      </c>
      <c r="D177" s="296" t="s">
        <v>892</v>
      </c>
      <c r="E177" s="295" t="s">
        <v>893</v>
      </c>
      <c r="F177" s="297" t="b">
        <f>IF('Core Set Promo Planner'!E177="6x Inside",Sheet2!B$2,
IF('Core Set Promo Planner'!E177="4x Inside",Sheet2!B$3,
IF('Core Set Promo Planner'!E177="2x Inside",Sheet2!B$4,
IF('Core Set Promo Planner'!E177="National 1x",Sheet2!B$5,
IF('Core Set Promo Planner'!E177="Regional 1x - 2 Regions",Sheet2!B$6,
IF('Core Set Promo Planner'!E177="Regional 1x - 1 Region",Sheet2!B$7,
IF('Core Set Promo Planner'!E177="6x Inside with Offshelf",Sheet2!B$8,
IF('Core Set Promo Planner'!E177="4x Inside with Offshelf",Sheet2!B$9,
IF('Core Set Promo Planner'!E177="2x Inside with Offshelf",Sheet2!B$10,
IF('Core Set Promo Planner'!E177="National 1x with Offshelf",Sheet2!B$11,
IF('Core Set Promo Planner'!E177="National Feature Shelf",Sheet2!B$12,
IF('Core Set Promo Planner'!E177="Regional Feature Shelf - 2 Regions",Sheet2!B$13,
IF('Core Set Promo Planner'!E177="Regional Feature Shelf - 1 Region",Sheet2!B$14,
IF('Core Set Promo Planner'!E177="National TPR",Sheet2!B$15,
IF('Core Set Promo Planner'!E177="Regional TPR - 2 Regions",Sheet2!B$16,
IF('Core Set Promo Planner'!E177="Regional TPR - 1 Regions",Sheet2!B$17,
IF('Core Set Promo Planner'!E177="National Disco+ver Coupon",Sheet2!B$18,
IF('Core Set Promo Planner'!E177="Regional Disco+ver Coupon - 2 Regions",Sheet2!B$19,
IF('Core Set Promo Planner'!E177="Regional Disco+ver Coupon - 1 Region", Sheet2!B$20
)))))))))))))))))))</f>
        <v>0</v>
      </c>
      <c r="G177" s="299"/>
      <c r="H177" s="298"/>
      <c r="I177" s="299"/>
      <c r="J177" s="299"/>
      <c r="K177" s="299"/>
      <c r="L177" s="300"/>
    </row>
    <row r="178" spans="1:12" ht="16.149999999999999" customHeight="1">
      <c r="A178" s="294"/>
      <c r="B178" s="294"/>
      <c r="C178" s="295" t="s">
        <v>891</v>
      </c>
      <c r="D178" s="296" t="s">
        <v>892</v>
      </c>
      <c r="E178" s="295" t="s">
        <v>893</v>
      </c>
      <c r="F178" s="297" t="b">
        <f>IF('Core Set Promo Planner'!E178="6x Inside",Sheet2!B$2,
IF('Core Set Promo Planner'!E178="4x Inside",Sheet2!B$3,
IF('Core Set Promo Planner'!E178="2x Inside",Sheet2!B$4,
IF('Core Set Promo Planner'!E178="National 1x",Sheet2!B$5,
IF('Core Set Promo Planner'!E178="Regional 1x - 2 Regions",Sheet2!B$6,
IF('Core Set Promo Planner'!E178="Regional 1x - 1 Region",Sheet2!B$7,
IF('Core Set Promo Planner'!E178="6x Inside with Offshelf",Sheet2!B$8,
IF('Core Set Promo Planner'!E178="4x Inside with Offshelf",Sheet2!B$9,
IF('Core Set Promo Planner'!E178="2x Inside with Offshelf",Sheet2!B$10,
IF('Core Set Promo Planner'!E178="National 1x with Offshelf",Sheet2!B$11,
IF('Core Set Promo Planner'!E178="National Feature Shelf",Sheet2!B$12,
IF('Core Set Promo Planner'!E178="Regional Feature Shelf - 2 Regions",Sheet2!B$13,
IF('Core Set Promo Planner'!E178="Regional Feature Shelf - 1 Region",Sheet2!B$14,
IF('Core Set Promo Planner'!E178="National TPR",Sheet2!B$15,
IF('Core Set Promo Planner'!E178="Regional TPR - 2 Regions",Sheet2!B$16,
IF('Core Set Promo Planner'!E178="Regional TPR - 1 Regions",Sheet2!B$17,
IF('Core Set Promo Planner'!E178="National Disco+ver Coupon",Sheet2!B$18,
IF('Core Set Promo Planner'!E178="Regional Disco+ver Coupon - 2 Regions",Sheet2!B$19,
IF('Core Set Promo Planner'!E178="Regional Disco+ver Coupon - 1 Region", Sheet2!B$20
)))))))))))))))))))</f>
        <v>0</v>
      </c>
      <c r="G178" s="299"/>
      <c r="H178" s="298"/>
      <c r="I178" s="299"/>
      <c r="J178" s="299"/>
      <c r="K178" s="299"/>
      <c r="L178" s="300"/>
    </row>
    <row r="179" spans="1:12" ht="16.149999999999999" customHeight="1">
      <c r="A179" s="294"/>
      <c r="B179" s="294"/>
      <c r="C179" s="295" t="s">
        <v>891</v>
      </c>
      <c r="D179" s="296" t="s">
        <v>892</v>
      </c>
      <c r="E179" s="295" t="s">
        <v>893</v>
      </c>
      <c r="F179" s="297" t="b">
        <f>IF('Core Set Promo Planner'!E179="6x Inside",Sheet2!B$2,
IF('Core Set Promo Planner'!E179="4x Inside",Sheet2!B$3,
IF('Core Set Promo Planner'!E179="2x Inside",Sheet2!B$4,
IF('Core Set Promo Planner'!E179="National 1x",Sheet2!B$5,
IF('Core Set Promo Planner'!E179="Regional 1x - 2 Regions",Sheet2!B$6,
IF('Core Set Promo Planner'!E179="Regional 1x - 1 Region",Sheet2!B$7,
IF('Core Set Promo Planner'!E179="6x Inside with Offshelf",Sheet2!B$8,
IF('Core Set Promo Planner'!E179="4x Inside with Offshelf",Sheet2!B$9,
IF('Core Set Promo Planner'!E179="2x Inside with Offshelf",Sheet2!B$10,
IF('Core Set Promo Planner'!E179="National 1x with Offshelf",Sheet2!B$11,
IF('Core Set Promo Planner'!E179="National Feature Shelf",Sheet2!B$12,
IF('Core Set Promo Planner'!E179="Regional Feature Shelf - 2 Regions",Sheet2!B$13,
IF('Core Set Promo Planner'!E179="Regional Feature Shelf - 1 Region",Sheet2!B$14,
IF('Core Set Promo Planner'!E179="National TPR",Sheet2!B$15,
IF('Core Set Promo Planner'!E179="Regional TPR - 2 Regions",Sheet2!B$16,
IF('Core Set Promo Planner'!E179="Regional TPR - 1 Regions",Sheet2!B$17,
IF('Core Set Promo Planner'!E179="National Disco+ver Coupon",Sheet2!B$18,
IF('Core Set Promo Planner'!E179="Regional Disco+ver Coupon - 2 Regions",Sheet2!B$19,
IF('Core Set Promo Planner'!E179="Regional Disco+ver Coupon - 1 Region", Sheet2!B$20
)))))))))))))))))))</f>
        <v>0</v>
      </c>
      <c r="G179" s="299"/>
      <c r="H179" s="298"/>
      <c r="I179" s="299"/>
      <c r="J179" s="299"/>
      <c r="K179" s="299"/>
      <c r="L179" s="300"/>
    </row>
    <row r="180" spans="1:12" ht="16.149999999999999" customHeight="1">
      <c r="A180" s="294"/>
      <c r="B180" s="294"/>
      <c r="C180" s="295" t="s">
        <v>891</v>
      </c>
      <c r="D180" s="296" t="s">
        <v>892</v>
      </c>
      <c r="E180" s="295" t="s">
        <v>893</v>
      </c>
      <c r="F180" s="297" t="b">
        <f>IF('Core Set Promo Planner'!E180="6x Inside",Sheet2!B$2,
IF('Core Set Promo Planner'!E180="4x Inside",Sheet2!B$3,
IF('Core Set Promo Planner'!E180="2x Inside",Sheet2!B$4,
IF('Core Set Promo Planner'!E180="National 1x",Sheet2!B$5,
IF('Core Set Promo Planner'!E180="Regional 1x - 2 Regions",Sheet2!B$6,
IF('Core Set Promo Planner'!E180="Regional 1x - 1 Region",Sheet2!B$7,
IF('Core Set Promo Planner'!E180="6x Inside with Offshelf",Sheet2!B$8,
IF('Core Set Promo Planner'!E180="4x Inside with Offshelf",Sheet2!B$9,
IF('Core Set Promo Planner'!E180="2x Inside with Offshelf",Sheet2!B$10,
IF('Core Set Promo Planner'!E180="National 1x with Offshelf",Sheet2!B$11,
IF('Core Set Promo Planner'!E180="National Feature Shelf",Sheet2!B$12,
IF('Core Set Promo Planner'!E180="Regional Feature Shelf - 2 Regions",Sheet2!B$13,
IF('Core Set Promo Planner'!E180="Regional Feature Shelf - 1 Region",Sheet2!B$14,
IF('Core Set Promo Planner'!E180="National TPR",Sheet2!B$15,
IF('Core Set Promo Planner'!E180="Regional TPR - 2 Regions",Sheet2!B$16,
IF('Core Set Promo Planner'!E180="Regional TPR - 1 Regions",Sheet2!B$17,
IF('Core Set Promo Planner'!E180="National Disco+ver Coupon",Sheet2!B$18,
IF('Core Set Promo Planner'!E180="Regional Disco+ver Coupon - 2 Regions",Sheet2!B$19,
IF('Core Set Promo Planner'!E180="Regional Disco+ver Coupon - 1 Region", Sheet2!B$20
)))))))))))))))))))</f>
        <v>0</v>
      </c>
      <c r="G180" s="299"/>
      <c r="H180" s="298"/>
      <c r="I180" s="299"/>
      <c r="J180" s="299"/>
      <c r="K180" s="299"/>
      <c r="L180" s="300"/>
    </row>
    <row r="181" spans="1:12" ht="16.149999999999999" customHeight="1">
      <c r="A181" s="294"/>
      <c r="B181" s="294"/>
      <c r="C181" s="295" t="s">
        <v>891</v>
      </c>
      <c r="D181" s="296" t="s">
        <v>892</v>
      </c>
      <c r="E181" s="295" t="s">
        <v>893</v>
      </c>
      <c r="F181" s="297" t="b">
        <f>IF('Core Set Promo Planner'!E181="6x Inside",Sheet2!B$2,
IF('Core Set Promo Planner'!E181="4x Inside",Sheet2!B$3,
IF('Core Set Promo Planner'!E181="2x Inside",Sheet2!B$4,
IF('Core Set Promo Planner'!E181="National 1x",Sheet2!B$5,
IF('Core Set Promo Planner'!E181="Regional 1x - 2 Regions",Sheet2!B$6,
IF('Core Set Promo Planner'!E181="Regional 1x - 1 Region",Sheet2!B$7,
IF('Core Set Promo Planner'!E181="6x Inside with Offshelf",Sheet2!B$8,
IF('Core Set Promo Planner'!E181="4x Inside with Offshelf",Sheet2!B$9,
IF('Core Set Promo Planner'!E181="2x Inside with Offshelf",Sheet2!B$10,
IF('Core Set Promo Planner'!E181="National 1x with Offshelf",Sheet2!B$11,
IF('Core Set Promo Planner'!E181="National Feature Shelf",Sheet2!B$12,
IF('Core Set Promo Planner'!E181="Regional Feature Shelf - 2 Regions",Sheet2!B$13,
IF('Core Set Promo Planner'!E181="Regional Feature Shelf - 1 Region",Sheet2!B$14,
IF('Core Set Promo Planner'!E181="National TPR",Sheet2!B$15,
IF('Core Set Promo Planner'!E181="Regional TPR - 2 Regions",Sheet2!B$16,
IF('Core Set Promo Planner'!E181="Regional TPR - 1 Regions",Sheet2!B$17,
IF('Core Set Promo Planner'!E181="National Disco+ver Coupon",Sheet2!B$18,
IF('Core Set Promo Planner'!E181="Regional Disco+ver Coupon - 2 Regions",Sheet2!B$19,
IF('Core Set Promo Planner'!E181="Regional Disco+ver Coupon - 1 Region", Sheet2!B$20
)))))))))))))))))))</f>
        <v>0</v>
      </c>
      <c r="G181" s="299"/>
      <c r="H181" s="298"/>
      <c r="I181" s="299"/>
      <c r="J181" s="299"/>
      <c r="K181" s="299"/>
      <c r="L181" s="300"/>
    </row>
    <row r="182" spans="1:12" ht="16.149999999999999" customHeight="1">
      <c r="A182" s="294"/>
      <c r="B182" s="294"/>
      <c r="C182" s="295" t="s">
        <v>891</v>
      </c>
      <c r="D182" s="296" t="s">
        <v>892</v>
      </c>
      <c r="E182" s="295" t="s">
        <v>893</v>
      </c>
      <c r="F182" s="297" t="b">
        <f>IF('Core Set Promo Planner'!E182="6x Inside",Sheet2!B$2,
IF('Core Set Promo Planner'!E182="4x Inside",Sheet2!B$3,
IF('Core Set Promo Planner'!E182="2x Inside",Sheet2!B$4,
IF('Core Set Promo Planner'!E182="National 1x",Sheet2!B$5,
IF('Core Set Promo Planner'!E182="Regional 1x - 2 Regions",Sheet2!B$6,
IF('Core Set Promo Planner'!E182="Regional 1x - 1 Region",Sheet2!B$7,
IF('Core Set Promo Planner'!E182="6x Inside with Offshelf",Sheet2!B$8,
IF('Core Set Promo Planner'!E182="4x Inside with Offshelf",Sheet2!B$9,
IF('Core Set Promo Planner'!E182="2x Inside with Offshelf",Sheet2!B$10,
IF('Core Set Promo Planner'!E182="National 1x with Offshelf",Sheet2!B$11,
IF('Core Set Promo Planner'!E182="National Feature Shelf",Sheet2!B$12,
IF('Core Set Promo Planner'!E182="Regional Feature Shelf - 2 Regions",Sheet2!B$13,
IF('Core Set Promo Planner'!E182="Regional Feature Shelf - 1 Region",Sheet2!B$14,
IF('Core Set Promo Planner'!E182="National TPR",Sheet2!B$15,
IF('Core Set Promo Planner'!E182="Regional TPR - 2 Regions",Sheet2!B$16,
IF('Core Set Promo Planner'!E182="Regional TPR - 1 Regions",Sheet2!B$17,
IF('Core Set Promo Planner'!E182="National Disco+ver Coupon",Sheet2!B$18,
IF('Core Set Promo Planner'!E182="Regional Disco+ver Coupon - 2 Regions",Sheet2!B$19,
IF('Core Set Promo Planner'!E182="Regional Disco+ver Coupon - 1 Region", Sheet2!B$20
)))))))))))))))))))</f>
        <v>0</v>
      </c>
      <c r="G182" s="299"/>
      <c r="H182" s="298"/>
      <c r="I182" s="299"/>
      <c r="J182" s="299"/>
      <c r="K182" s="299"/>
      <c r="L182" s="300"/>
    </row>
    <row r="183" spans="1:12" ht="16.149999999999999" customHeight="1">
      <c r="A183" s="294"/>
      <c r="B183" s="294"/>
      <c r="C183" s="295" t="s">
        <v>891</v>
      </c>
      <c r="D183" s="296" t="s">
        <v>892</v>
      </c>
      <c r="E183" s="295" t="s">
        <v>893</v>
      </c>
      <c r="F183" s="297" t="b">
        <f>IF('Core Set Promo Planner'!E183="6x Inside",Sheet2!B$2,
IF('Core Set Promo Planner'!E183="4x Inside",Sheet2!B$3,
IF('Core Set Promo Planner'!E183="2x Inside",Sheet2!B$4,
IF('Core Set Promo Planner'!E183="National 1x",Sheet2!B$5,
IF('Core Set Promo Planner'!E183="Regional 1x - 2 Regions",Sheet2!B$6,
IF('Core Set Promo Planner'!E183="Regional 1x - 1 Region",Sheet2!B$7,
IF('Core Set Promo Planner'!E183="6x Inside with Offshelf",Sheet2!B$8,
IF('Core Set Promo Planner'!E183="4x Inside with Offshelf",Sheet2!B$9,
IF('Core Set Promo Planner'!E183="2x Inside with Offshelf",Sheet2!B$10,
IF('Core Set Promo Planner'!E183="National 1x with Offshelf",Sheet2!B$11,
IF('Core Set Promo Planner'!E183="National Feature Shelf",Sheet2!B$12,
IF('Core Set Promo Planner'!E183="Regional Feature Shelf - 2 Regions",Sheet2!B$13,
IF('Core Set Promo Planner'!E183="Regional Feature Shelf - 1 Region",Sheet2!B$14,
IF('Core Set Promo Planner'!E183="National TPR",Sheet2!B$15,
IF('Core Set Promo Planner'!E183="Regional TPR - 2 Regions",Sheet2!B$16,
IF('Core Set Promo Planner'!E183="Regional TPR - 1 Regions",Sheet2!B$17,
IF('Core Set Promo Planner'!E183="National Disco+ver Coupon",Sheet2!B$18,
IF('Core Set Promo Planner'!E183="Regional Disco+ver Coupon - 2 Regions",Sheet2!B$19,
IF('Core Set Promo Planner'!E183="Regional Disco+ver Coupon - 1 Region", Sheet2!B$20
)))))))))))))))))))</f>
        <v>0</v>
      </c>
      <c r="G183" s="299"/>
      <c r="H183" s="298"/>
      <c r="I183" s="299"/>
      <c r="J183" s="299"/>
      <c r="K183" s="299"/>
      <c r="L183" s="300"/>
    </row>
    <row r="184" spans="1:12" ht="16.149999999999999" customHeight="1">
      <c r="A184" s="294"/>
      <c r="B184" s="294"/>
      <c r="C184" s="295" t="s">
        <v>891</v>
      </c>
      <c r="D184" s="296" t="s">
        <v>892</v>
      </c>
      <c r="E184" s="295" t="s">
        <v>893</v>
      </c>
      <c r="F184" s="297" t="b">
        <f>IF('Core Set Promo Planner'!E184="6x Inside",Sheet2!B$2,
IF('Core Set Promo Planner'!E184="4x Inside",Sheet2!B$3,
IF('Core Set Promo Planner'!E184="2x Inside",Sheet2!B$4,
IF('Core Set Promo Planner'!E184="National 1x",Sheet2!B$5,
IF('Core Set Promo Planner'!E184="Regional 1x - 2 Regions",Sheet2!B$6,
IF('Core Set Promo Planner'!E184="Regional 1x - 1 Region",Sheet2!B$7,
IF('Core Set Promo Planner'!E184="6x Inside with Offshelf",Sheet2!B$8,
IF('Core Set Promo Planner'!E184="4x Inside with Offshelf",Sheet2!B$9,
IF('Core Set Promo Planner'!E184="2x Inside with Offshelf",Sheet2!B$10,
IF('Core Set Promo Planner'!E184="National 1x with Offshelf",Sheet2!B$11,
IF('Core Set Promo Planner'!E184="National Feature Shelf",Sheet2!B$12,
IF('Core Set Promo Planner'!E184="Regional Feature Shelf - 2 Regions",Sheet2!B$13,
IF('Core Set Promo Planner'!E184="Regional Feature Shelf - 1 Region",Sheet2!B$14,
IF('Core Set Promo Planner'!E184="National TPR",Sheet2!B$15,
IF('Core Set Promo Planner'!E184="Regional TPR - 2 Regions",Sheet2!B$16,
IF('Core Set Promo Planner'!E184="Regional TPR - 1 Regions",Sheet2!B$17,
IF('Core Set Promo Planner'!E184="National Disco+ver Coupon",Sheet2!B$18,
IF('Core Set Promo Planner'!E184="Regional Disco+ver Coupon - 2 Regions",Sheet2!B$19,
IF('Core Set Promo Planner'!E184="Regional Disco+ver Coupon - 1 Region", Sheet2!B$20
)))))))))))))))))))</f>
        <v>0</v>
      </c>
      <c r="G184" s="299"/>
      <c r="H184" s="298"/>
      <c r="I184" s="299"/>
      <c r="J184" s="299"/>
      <c r="K184" s="299"/>
      <c r="L184" s="300"/>
    </row>
    <row r="185" spans="1:12" ht="16.149999999999999" customHeight="1">
      <c r="A185" s="294"/>
      <c r="B185" s="294"/>
      <c r="C185" s="295" t="s">
        <v>891</v>
      </c>
      <c r="D185" s="296" t="s">
        <v>892</v>
      </c>
      <c r="E185" s="295" t="s">
        <v>893</v>
      </c>
      <c r="F185" s="297" t="b">
        <f>IF('Core Set Promo Planner'!E185="6x Inside",Sheet2!B$2,
IF('Core Set Promo Planner'!E185="4x Inside",Sheet2!B$3,
IF('Core Set Promo Planner'!E185="2x Inside",Sheet2!B$4,
IF('Core Set Promo Planner'!E185="National 1x",Sheet2!B$5,
IF('Core Set Promo Planner'!E185="Regional 1x - 2 Regions",Sheet2!B$6,
IF('Core Set Promo Planner'!E185="Regional 1x - 1 Region",Sheet2!B$7,
IF('Core Set Promo Planner'!E185="6x Inside with Offshelf",Sheet2!B$8,
IF('Core Set Promo Planner'!E185="4x Inside with Offshelf",Sheet2!B$9,
IF('Core Set Promo Planner'!E185="2x Inside with Offshelf",Sheet2!B$10,
IF('Core Set Promo Planner'!E185="National 1x with Offshelf",Sheet2!B$11,
IF('Core Set Promo Planner'!E185="National Feature Shelf",Sheet2!B$12,
IF('Core Set Promo Planner'!E185="Regional Feature Shelf - 2 Regions",Sheet2!B$13,
IF('Core Set Promo Planner'!E185="Regional Feature Shelf - 1 Region",Sheet2!B$14,
IF('Core Set Promo Planner'!E185="National TPR",Sheet2!B$15,
IF('Core Set Promo Planner'!E185="Regional TPR - 2 Regions",Sheet2!B$16,
IF('Core Set Promo Planner'!E185="Regional TPR - 1 Regions",Sheet2!B$17,
IF('Core Set Promo Planner'!E185="National Disco+ver Coupon",Sheet2!B$18,
IF('Core Set Promo Planner'!E185="Regional Disco+ver Coupon - 2 Regions",Sheet2!B$19,
IF('Core Set Promo Planner'!E185="Regional Disco+ver Coupon - 1 Region", Sheet2!B$20
)))))))))))))))))))</f>
        <v>0</v>
      </c>
      <c r="G185" s="299"/>
      <c r="H185" s="298"/>
      <c r="I185" s="299"/>
      <c r="J185" s="299"/>
      <c r="K185" s="299"/>
      <c r="L185" s="300"/>
    </row>
    <row r="186" spans="1:12" ht="16.149999999999999" customHeight="1">
      <c r="A186" s="294"/>
      <c r="B186" s="294"/>
      <c r="C186" s="295" t="s">
        <v>891</v>
      </c>
      <c r="D186" s="296" t="s">
        <v>892</v>
      </c>
      <c r="E186" s="295" t="s">
        <v>893</v>
      </c>
      <c r="F186" s="297" t="b">
        <f>IF('Core Set Promo Planner'!E186="6x Inside",Sheet2!B$2,
IF('Core Set Promo Planner'!E186="4x Inside",Sheet2!B$3,
IF('Core Set Promo Planner'!E186="2x Inside",Sheet2!B$4,
IF('Core Set Promo Planner'!E186="National 1x",Sheet2!B$5,
IF('Core Set Promo Planner'!E186="Regional 1x - 2 Regions",Sheet2!B$6,
IF('Core Set Promo Planner'!E186="Regional 1x - 1 Region",Sheet2!B$7,
IF('Core Set Promo Planner'!E186="6x Inside with Offshelf",Sheet2!B$8,
IF('Core Set Promo Planner'!E186="4x Inside with Offshelf",Sheet2!B$9,
IF('Core Set Promo Planner'!E186="2x Inside with Offshelf",Sheet2!B$10,
IF('Core Set Promo Planner'!E186="National 1x with Offshelf",Sheet2!B$11,
IF('Core Set Promo Planner'!E186="National Feature Shelf",Sheet2!B$12,
IF('Core Set Promo Planner'!E186="Regional Feature Shelf - 2 Regions",Sheet2!B$13,
IF('Core Set Promo Planner'!E186="Regional Feature Shelf - 1 Region",Sheet2!B$14,
IF('Core Set Promo Planner'!E186="National TPR",Sheet2!B$15,
IF('Core Set Promo Planner'!E186="Regional TPR - 2 Regions",Sheet2!B$16,
IF('Core Set Promo Planner'!E186="Regional TPR - 1 Regions",Sheet2!B$17,
IF('Core Set Promo Planner'!E186="National Disco+ver Coupon",Sheet2!B$18,
IF('Core Set Promo Planner'!E186="Regional Disco+ver Coupon - 2 Regions",Sheet2!B$19,
IF('Core Set Promo Planner'!E186="Regional Disco+ver Coupon - 1 Region", Sheet2!B$20
)))))))))))))))))))</f>
        <v>0</v>
      </c>
      <c r="G186" s="299"/>
      <c r="H186" s="298"/>
      <c r="I186" s="299"/>
      <c r="J186" s="299"/>
      <c r="K186" s="299"/>
      <c r="L186" s="300"/>
    </row>
    <row r="187" spans="1:12" ht="16.149999999999999" customHeight="1">
      <c r="A187" s="294"/>
      <c r="B187" s="294"/>
      <c r="C187" s="295" t="s">
        <v>891</v>
      </c>
      <c r="D187" s="296" t="s">
        <v>892</v>
      </c>
      <c r="E187" s="295" t="s">
        <v>893</v>
      </c>
      <c r="F187" s="297" t="b">
        <f>IF('Core Set Promo Planner'!E187="6x Inside",Sheet2!B$2,
IF('Core Set Promo Planner'!E187="4x Inside",Sheet2!B$3,
IF('Core Set Promo Planner'!E187="2x Inside",Sheet2!B$4,
IF('Core Set Promo Planner'!E187="National 1x",Sheet2!B$5,
IF('Core Set Promo Planner'!E187="Regional 1x - 2 Regions",Sheet2!B$6,
IF('Core Set Promo Planner'!E187="Regional 1x - 1 Region",Sheet2!B$7,
IF('Core Set Promo Planner'!E187="6x Inside with Offshelf",Sheet2!B$8,
IF('Core Set Promo Planner'!E187="4x Inside with Offshelf",Sheet2!B$9,
IF('Core Set Promo Planner'!E187="2x Inside with Offshelf",Sheet2!B$10,
IF('Core Set Promo Planner'!E187="National 1x with Offshelf",Sheet2!B$11,
IF('Core Set Promo Planner'!E187="National Feature Shelf",Sheet2!B$12,
IF('Core Set Promo Planner'!E187="Regional Feature Shelf - 2 Regions",Sheet2!B$13,
IF('Core Set Promo Planner'!E187="Regional Feature Shelf - 1 Region",Sheet2!B$14,
IF('Core Set Promo Planner'!E187="National TPR",Sheet2!B$15,
IF('Core Set Promo Planner'!E187="Regional TPR - 2 Regions",Sheet2!B$16,
IF('Core Set Promo Planner'!E187="Regional TPR - 1 Regions",Sheet2!B$17,
IF('Core Set Promo Planner'!E187="National Disco+ver Coupon",Sheet2!B$18,
IF('Core Set Promo Planner'!E187="Regional Disco+ver Coupon - 2 Regions",Sheet2!B$19,
IF('Core Set Promo Planner'!E187="Regional Disco+ver Coupon - 1 Region", Sheet2!B$20
)))))))))))))))))))</f>
        <v>0</v>
      </c>
      <c r="G187" s="299"/>
      <c r="H187" s="298"/>
      <c r="I187" s="299"/>
      <c r="J187" s="299"/>
      <c r="K187" s="299"/>
      <c r="L187" s="300"/>
    </row>
    <row r="188" spans="1:12" ht="16.149999999999999" customHeight="1">
      <c r="A188" s="294"/>
      <c r="B188" s="294"/>
      <c r="C188" s="295" t="s">
        <v>891</v>
      </c>
      <c r="D188" s="296" t="s">
        <v>892</v>
      </c>
      <c r="E188" s="295" t="s">
        <v>893</v>
      </c>
      <c r="F188" s="297" t="b">
        <f>IF('Core Set Promo Planner'!E188="6x Inside",Sheet2!B$2,
IF('Core Set Promo Planner'!E188="4x Inside",Sheet2!B$3,
IF('Core Set Promo Planner'!E188="2x Inside",Sheet2!B$4,
IF('Core Set Promo Planner'!E188="National 1x",Sheet2!B$5,
IF('Core Set Promo Planner'!E188="Regional 1x - 2 Regions",Sheet2!B$6,
IF('Core Set Promo Planner'!E188="Regional 1x - 1 Region",Sheet2!B$7,
IF('Core Set Promo Planner'!E188="6x Inside with Offshelf",Sheet2!B$8,
IF('Core Set Promo Planner'!E188="4x Inside with Offshelf",Sheet2!B$9,
IF('Core Set Promo Planner'!E188="2x Inside with Offshelf",Sheet2!B$10,
IF('Core Set Promo Planner'!E188="National 1x with Offshelf",Sheet2!B$11,
IF('Core Set Promo Planner'!E188="National Feature Shelf",Sheet2!B$12,
IF('Core Set Promo Planner'!E188="Regional Feature Shelf - 2 Regions",Sheet2!B$13,
IF('Core Set Promo Planner'!E188="Regional Feature Shelf - 1 Region",Sheet2!B$14,
IF('Core Set Promo Planner'!E188="National TPR",Sheet2!B$15,
IF('Core Set Promo Planner'!E188="Regional TPR - 2 Regions",Sheet2!B$16,
IF('Core Set Promo Planner'!E188="Regional TPR - 1 Regions",Sheet2!B$17,
IF('Core Set Promo Planner'!E188="National Disco+ver Coupon",Sheet2!B$18,
IF('Core Set Promo Planner'!E188="Regional Disco+ver Coupon - 2 Regions",Sheet2!B$19,
IF('Core Set Promo Planner'!E188="Regional Disco+ver Coupon - 1 Region", Sheet2!B$20
)))))))))))))))))))</f>
        <v>0</v>
      </c>
      <c r="G188" s="299"/>
      <c r="H188" s="298"/>
      <c r="I188" s="299"/>
      <c r="J188" s="299"/>
      <c r="K188" s="299"/>
      <c r="L188" s="300"/>
    </row>
    <row r="189" spans="1:12" ht="16.149999999999999" customHeight="1">
      <c r="A189" s="294"/>
      <c r="B189" s="294"/>
      <c r="C189" s="295" t="s">
        <v>891</v>
      </c>
      <c r="D189" s="296" t="s">
        <v>892</v>
      </c>
      <c r="E189" s="295" t="s">
        <v>893</v>
      </c>
      <c r="F189" s="297" t="b">
        <f>IF('Core Set Promo Planner'!E189="6x Inside",Sheet2!B$2,
IF('Core Set Promo Planner'!E189="4x Inside",Sheet2!B$3,
IF('Core Set Promo Planner'!E189="2x Inside",Sheet2!B$4,
IF('Core Set Promo Planner'!E189="National 1x",Sheet2!B$5,
IF('Core Set Promo Planner'!E189="Regional 1x - 2 Regions",Sheet2!B$6,
IF('Core Set Promo Planner'!E189="Regional 1x - 1 Region",Sheet2!B$7,
IF('Core Set Promo Planner'!E189="6x Inside with Offshelf",Sheet2!B$8,
IF('Core Set Promo Planner'!E189="4x Inside with Offshelf",Sheet2!B$9,
IF('Core Set Promo Planner'!E189="2x Inside with Offshelf",Sheet2!B$10,
IF('Core Set Promo Planner'!E189="National 1x with Offshelf",Sheet2!B$11,
IF('Core Set Promo Planner'!E189="National Feature Shelf",Sheet2!B$12,
IF('Core Set Promo Planner'!E189="Regional Feature Shelf - 2 Regions",Sheet2!B$13,
IF('Core Set Promo Planner'!E189="Regional Feature Shelf - 1 Region",Sheet2!B$14,
IF('Core Set Promo Planner'!E189="National TPR",Sheet2!B$15,
IF('Core Set Promo Planner'!E189="Regional TPR - 2 Regions",Sheet2!B$16,
IF('Core Set Promo Planner'!E189="Regional TPR - 1 Regions",Sheet2!B$17,
IF('Core Set Promo Planner'!E189="National Disco+ver Coupon",Sheet2!B$18,
IF('Core Set Promo Planner'!E189="Regional Disco+ver Coupon - 2 Regions",Sheet2!B$19,
IF('Core Set Promo Planner'!E189="Regional Disco+ver Coupon - 1 Region", Sheet2!B$20
)))))))))))))))))))</f>
        <v>0</v>
      </c>
      <c r="G189" s="299"/>
      <c r="H189" s="298"/>
      <c r="I189" s="299"/>
      <c r="J189" s="299"/>
      <c r="K189" s="299"/>
      <c r="L189" s="300"/>
    </row>
    <row r="190" spans="1:12" ht="16.149999999999999" customHeight="1">
      <c r="A190" s="294"/>
      <c r="B190" s="294"/>
      <c r="C190" s="295" t="s">
        <v>891</v>
      </c>
      <c r="D190" s="296" t="s">
        <v>892</v>
      </c>
      <c r="E190" s="295" t="s">
        <v>893</v>
      </c>
      <c r="F190" s="297" t="b">
        <f>IF('Core Set Promo Planner'!E190="6x Inside",Sheet2!B$2,
IF('Core Set Promo Planner'!E190="4x Inside",Sheet2!B$3,
IF('Core Set Promo Planner'!E190="2x Inside",Sheet2!B$4,
IF('Core Set Promo Planner'!E190="National 1x",Sheet2!B$5,
IF('Core Set Promo Planner'!E190="Regional 1x - 2 Regions",Sheet2!B$6,
IF('Core Set Promo Planner'!E190="Regional 1x - 1 Region",Sheet2!B$7,
IF('Core Set Promo Planner'!E190="6x Inside with Offshelf",Sheet2!B$8,
IF('Core Set Promo Planner'!E190="4x Inside with Offshelf",Sheet2!B$9,
IF('Core Set Promo Planner'!E190="2x Inside with Offshelf",Sheet2!B$10,
IF('Core Set Promo Planner'!E190="National 1x with Offshelf",Sheet2!B$11,
IF('Core Set Promo Planner'!E190="National Feature Shelf",Sheet2!B$12,
IF('Core Set Promo Planner'!E190="Regional Feature Shelf - 2 Regions",Sheet2!B$13,
IF('Core Set Promo Planner'!E190="Regional Feature Shelf - 1 Region",Sheet2!B$14,
IF('Core Set Promo Planner'!E190="National TPR",Sheet2!B$15,
IF('Core Set Promo Planner'!E190="Regional TPR - 2 Regions",Sheet2!B$16,
IF('Core Set Promo Planner'!E190="Regional TPR - 1 Regions",Sheet2!B$17,
IF('Core Set Promo Planner'!E190="National Disco+ver Coupon",Sheet2!B$18,
IF('Core Set Promo Planner'!E190="Regional Disco+ver Coupon - 2 Regions",Sheet2!B$19,
IF('Core Set Promo Planner'!E190="Regional Disco+ver Coupon - 1 Region", Sheet2!B$20
)))))))))))))))))))</f>
        <v>0</v>
      </c>
      <c r="G190" s="299"/>
      <c r="H190" s="298"/>
      <c r="I190" s="299"/>
      <c r="J190" s="299"/>
      <c r="K190" s="299"/>
      <c r="L190" s="300"/>
    </row>
    <row r="191" spans="1:12" ht="16.149999999999999" customHeight="1">
      <c r="A191" s="294"/>
      <c r="B191" s="294"/>
      <c r="C191" s="295" t="s">
        <v>891</v>
      </c>
      <c r="D191" s="296" t="s">
        <v>892</v>
      </c>
      <c r="E191" s="295" t="s">
        <v>893</v>
      </c>
      <c r="F191" s="297" t="b">
        <f>IF('Core Set Promo Planner'!E191="6x Inside",Sheet2!B$2,
IF('Core Set Promo Planner'!E191="4x Inside",Sheet2!B$3,
IF('Core Set Promo Planner'!E191="2x Inside",Sheet2!B$4,
IF('Core Set Promo Planner'!E191="National 1x",Sheet2!B$5,
IF('Core Set Promo Planner'!E191="Regional 1x - 2 Regions",Sheet2!B$6,
IF('Core Set Promo Planner'!E191="Regional 1x - 1 Region",Sheet2!B$7,
IF('Core Set Promo Planner'!E191="6x Inside with Offshelf",Sheet2!B$8,
IF('Core Set Promo Planner'!E191="4x Inside with Offshelf",Sheet2!B$9,
IF('Core Set Promo Planner'!E191="2x Inside with Offshelf",Sheet2!B$10,
IF('Core Set Promo Planner'!E191="National 1x with Offshelf",Sheet2!B$11,
IF('Core Set Promo Planner'!E191="National Feature Shelf",Sheet2!B$12,
IF('Core Set Promo Planner'!E191="Regional Feature Shelf - 2 Regions",Sheet2!B$13,
IF('Core Set Promo Planner'!E191="Regional Feature Shelf - 1 Region",Sheet2!B$14,
IF('Core Set Promo Planner'!E191="National TPR",Sheet2!B$15,
IF('Core Set Promo Planner'!E191="Regional TPR - 2 Regions",Sheet2!B$16,
IF('Core Set Promo Planner'!E191="Regional TPR - 1 Regions",Sheet2!B$17,
IF('Core Set Promo Planner'!E191="National Disco+ver Coupon",Sheet2!B$18,
IF('Core Set Promo Planner'!E191="Regional Disco+ver Coupon - 2 Regions",Sheet2!B$19,
IF('Core Set Promo Planner'!E191="Regional Disco+ver Coupon - 1 Region", Sheet2!B$20
)))))))))))))))))))</f>
        <v>0</v>
      </c>
      <c r="G191" s="299"/>
      <c r="H191" s="298"/>
      <c r="I191" s="299"/>
      <c r="J191" s="299"/>
      <c r="K191" s="299"/>
      <c r="L191" s="300"/>
    </row>
    <row r="192" spans="1:12" ht="16.149999999999999" customHeight="1">
      <c r="A192" s="294"/>
      <c r="B192" s="294"/>
      <c r="C192" s="295" t="s">
        <v>891</v>
      </c>
      <c r="D192" s="296" t="s">
        <v>892</v>
      </c>
      <c r="E192" s="295" t="s">
        <v>893</v>
      </c>
      <c r="F192" s="297" t="b">
        <f>IF('Core Set Promo Planner'!E192="6x Inside",Sheet2!B$2,
IF('Core Set Promo Planner'!E192="4x Inside",Sheet2!B$3,
IF('Core Set Promo Planner'!E192="2x Inside",Sheet2!B$4,
IF('Core Set Promo Planner'!E192="National 1x",Sheet2!B$5,
IF('Core Set Promo Planner'!E192="Regional 1x - 2 Regions",Sheet2!B$6,
IF('Core Set Promo Planner'!E192="Regional 1x - 1 Region",Sheet2!B$7,
IF('Core Set Promo Planner'!E192="6x Inside with Offshelf",Sheet2!B$8,
IF('Core Set Promo Planner'!E192="4x Inside with Offshelf",Sheet2!B$9,
IF('Core Set Promo Planner'!E192="2x Inside with Offshelf",Sheet2!B$10,
IF('Core Set Promo Planner'!E192="National 1x with Offshelf",Sheet2!B$11,
IF('Core Set Promo Planner'!E192="National Feature Shelf",Sheet2!B$12,
IF('Core Set Promo Planner'!E192="Regional Feature Shelf - 2 Regions",Sheet2!B$13,
IF('Core Set Promo Planner'!E192="Regional Feature Shelf - 1 Region",Sheet2!B$14,
IF('Core Set Promo Planner'!E192="National TPR",Sheet2!B$15,
IF('Core Set Promo Planner'!E192="Regional TPR - 2 Regions",Sheet2!B$16,
IF('Core Set Promo Planner'!E192="Regional TPR - 1 Regions",Sheet2!B$17,
IF('Core Set Promo Planner'!E192="National Disco+ver Coupon",Sheet2!B$18,
IF('Core Set Promo Planner'!E192="Regional Disco+ver Coupon - 2 Regions",Sheet2!B$19,
IF('Core Set Promo Planner'!E192="Regional Disco+ver Coupon - 1 Region", Sheet2!B$20
)))))))))))))))))))</f>
        <v>0</v>
      </c>
      <c r="G192" s="299"/>
      <c r="H192" s="298"/>
      <c r="I192" s="299"/>
      <c r="J192" s="299"/>
      <c r="K192" s="299"/>
      <c r="L192" s="300"/>
    </row>
    <row r="193" spans="1:12" ht="16.149999999999999" customHeight="1">
      <c r="A193" s="294"/>
      <c r="B193" s="294"/>
      <c r="C193" s="295" t="s">
        <v>891</v>
      </c>
      <c r="D193" s="296" t="s">
        <v>892</v>
      </c>
      <c r="E193" s="295" t="s">
        <v>893</v>
      </c>
      <c r="F193" s="297" t="b">
        <f>IF('Core Set Promo Planner'!E193="6x Inside",Sheet2!B$2,
IF('Core Set Promo Planner'!E193="4x Inside",Sheet2!B$3,
IF('Core Set Promo Planner'!E193="2x Inside",Sheet2!B$4,
IF('Core Set Promo Planner'!E193="National 1x",Sheet2!B$5,
IF('Core Set Promo Planner'!E193="Regional 1x - 2 Regions",Sheet2!B$6,
IF('Core Set Promo Planner'!E193="Regional 1x - 1 Region",Sheet2!B$7,
IF('Core Set Promo Planner'!E193="6x Inside with Offshelf",Sheet2!B$8,
IF('Core Set Promo Planner'!E193="4x Inside with Offshelf",Sheet2!B$9,
IF('Core Set Promo Planner'!E193="2x Inside with Offshelf",Sheet2!B$10,
IF('Core Set Promo Planner'!E193="National 1x with Offshelf",Sheet2!B$11,
IF('Core Set Promo Planner'!E193="National Feature Shelf",Sheet2!B$12,
IF('Core Set Promo Planner'!E193="Regional Feature Shelf - 2 Regions",Sheet2!B$13,
IF('Core Set Promo Planner'!E193="Regional Feature Shelf - 1 Region",Sheet2!B$14,
IF('Core Set Promo Planner'!E193="National TPR",Sheet2!B$15,
IF('Core Set Promo Planner'!E193="Regional TPR - 2 Regions",Sheet2!B$16,
IF('Core Set Promo Planner'!E193="Regional TPR - 1 Regions",Sheet2!B$17,
IF('Core Set Promo Planner'!E193="National Disco+ver Coupon",Sheet2!B$18,
IF('Core Set Promo Planner'!E193="Regional Disco+ver Coupon - 2 Regions",Sheet2!B$19,
IF('Core Set Promo Planner'!E193="Regional Disco+ver Coupon - 1 Region", Sheet2!B$20
)))))))))))))))))))</f>
        <v>0</v>
      </c>
      <c r="G193" s="299"/>
      <c r="H193" s="298"/>
      <c r="I193" s="299"/>
      <c r="J193" s="299"/>
      <c r="K193" s="299"/>
      <c r="L193" s="300"/>
    </row>
    <row r="194" spans="1:12" ht="16.149999999999999" customHeight="1">
      <c r="A194" s="294"/>
      <c r="B194" s="294"/>
      <c r="C194" s="295" t="s">
        <v>891</v>
      </c>
      <c r="D194" s="296" t="s">
        <v>892</v>
      </c>
      <c r="E194" s="295" t="s">
        <v>893</v>
      </c>
      <c r="F194" s="297" t="b">
        <f>IF('Core Set Promo Planner'!E194="6x Inside",Sheet2!B$2,
IF('Core Set Promo Planner'!E194="4x Inside",Sheet2!B$3,
IF('Core Set Promo Planner'!E194="2x Inside",Sheet2!B$4,
IF('Core Set Promo Planner'!E194="National 1x",Sheet2!B$5,
IF('Core Set Promo Planner'!E194="Regional 1x - 2 Regions",Sheet2!B$6,
IF('Core Set Promo Planner'!E194="Regional 1x - 1 Region",Sheet2!B$7,
IF('Core Set Promo Planner'!E194="6x Inside with Offshelf",Sheet2!B$8,
IF('Core Set Promo Planner'!E194="4x Inside with Offshelf",Sheet2!B$9,
IF('Core Set Promo Planner'!E194="2x Inside with Offshelf",Sheet2!B$10,
IF('Core Set Promo Planner'!E194="National 1x with Offshelf",Sheet2!B$11,
IF('Core Set Promo Planner'!E194="National Feature Shelf",Sheet2!B$12,
IF('Core Set Promo Planner'!E194="Regional Feature Shelf - 2 Regions",Sheet2!B$13,
IF('Core Set Promo Planner'!E194="Regional Feature Shelf - 1 Region",Sheet2!B$14,
IF('Core Set Promo Planner'!E194="National TPR",Sheet2!B$15,
IF('Core Set Promo Planner'!E194="Regional TPR - 2 Regions",Sheet2!B$16,
IF('Core Set Promo Planner'!E194="Regional TPR - 1 Regions",Sheet2!B$17,
IF('Core Set Promo Planner'!E194="National Disco+ver Coupon",Sheet2!B$18,
IF('Core Set Promo Planner'!E194="Regional Disco+ver Coupon - 2 Regions",Sheet2!B$19,
IF('Core Set Promo Planner'!E194="Regional Disco+ver Coupon - 1 Region", Sheet2!B$20
)))))))))))))))))))</f>
        <v>0</v>
      </c>
      <c r="G194" s="299"/>
      <c r="H194" s="298"/>
      <c r="I194" s="299"/>
      <c r="J194" s="299"/>
      <c r="K194" s="299"/>
      <c r="L194" s="300"/>
    </row>
    <row r="195" spans="1:12" ht="16.149999999999999" customHeight="1">
      <c r="A195" s="294"/>
      <c r="B195" s="294"/>
      <c r="C195" s="295" t="s">
        <v>891</v>
      </c>
      <c r="D195" s="296" t="s">
        <v>892</v>
      </c>
      <c r="E195" s="295" t="s">
        <v>893</v>
      </c>
      <c r="F195" s="297" t="b">
        <f>IF('Core Set Promo Planner'!E195="6x Inside",Sheet2!B$2,
IF('Core Set Promo Planner'!E195="4x Inside",Sheet2!B$3,
IF('Core Set Promo Planner'!E195="2x Inside",Sheet2!B$4,
IF('Core Set Promo Planner'!E195="National 1x",Sheet2!B$5,
IF('Core Set Promo Planner'!E195="Regional 1x - 2 Regions",Sheet2!B$6,
IF('Core Set Promo Planner'!E195="Regional 1x - 1 Region",Sheet2!B$7,
IF('Core Set Promo Planner'!E195="6x Inside with Offshelf",Sheet2!B$8,
IF('Core Set Promo Planner'!E195="4x Inside with Offshelf",Sheet2!B$9,
IF('Core Set Promo Planner'!E195="2x Inside with Offshelf",Sheet2!B$10,
IF('Core Set Promo Planner'!E195="National 1x with Offshelf",Sheet2!B$11,
IF('Core Set Promo Planner'!E195="National Feature Shelf",Sheet2!B$12,
IF('Core Set Promo Planner'!E195="Regional Feature Shelf - 2 Regions",Sheet2!B$13,
IF('Core Set Promo Planner'!E195="Regional Feature Shelf - 1 Region",Sheet2!B$14,
IF('Core Set Promo Planner'!E195="National TPR",Sheet2!B$15,
IF('Core Set Promo Planner'!E195="Regional TPR - 2 Regions",Sheet2!B$16,
IF('Core Set Promo Planner'!E195="Regional TPR - 1 Regions",Sheet2!B$17,
IF('Core Set Promo Planner'!E195="National Disco+ver Coupon",Sheet2!B$18,
IF('Core Set Promo Planner'!E195="Regional Disco+ver Coupon - 2 Regions",Sheet2!B$19,
IF('Core Set Promo Planner'!E195="Regional Disco+ver Coupon - 1 Region", Sheet2!B$20
)))))))))))))))))))</f>
        <v>0</v>
      </c>
      <c r="G195" s="299"/>
      <c r="H195" s="298"/>
      <c r="I195" s="299"/>
      <c r="J195" s="299"/>
      <c r="K195" s="299"/>
      <c r="L195" s="300"/>
    </row>
    <row r="196" spans="1:12" ht="16.149999999999999" customHeight="1">
      <c r="A196" s="294"/>
      <c r="B196" s="294"/>
      <c r="C196" s="295" t="s">
        <v>891</v>
      </c>
      <c r="D196" s="296" t="s">
        <v>892</v>
      </c>
      <c r="E196" s="295" t="s">
        <v>893</v>
      </c>
      <c r="F196" s="297" t="b">
        <f>IF('Core Set Promo Planner'!E196="6x Inside",Sheet2!B$2,
IF('Core Set Promo Planner'!E196="4x Inside",Sheet2!B$3,
IF('Core Set Promo Planner'!E196="2x Inside",Sheet2!B$4,
IF('Core Set Promo Planner'!E196="National 1x",Sheet2!B$5,
IF('Core Set Promo Planner'!E196="Regional 1x - 2 Regions",Sheet2!B$6,
IF('Core Set Promo Planner'!E196="Regional 1x - 1 Region",Sheet2!B$7,
IF('Core Set Promo Planner'!E196="6x Inside with Offshelf",Sheet2!B$8,
IF('Core Set Promo Planner'!E196="4x Inside with Offshelf",Sheet2!B$9,
IF('Core Set Promo Planner'!E196="2x Inside with Offshelf",Sheet2!B$10,
IF('Core Set Promo Planner'!E196="National 1x with Offshelf",Sheet2!B$11,
IF('Core Set Promo Planner'!E196="National Feature Shelf",Sheet2!B$12,
IF('Core Set Promo Planner'!E196="Regional Feature Shelf - 2 Regions",Sheet2!B$13,
IF('Core Set Promo Planner'!E196="Regional Feature Shelf - 1 Region",Sheet2!B$14,
IF('Core Set Promo Planner'!E196="National TPR",Sheet2!B$15,
IF('Core Set Promo Planner'!E196="Regional TPR - 2 Regions",Sheet2!B$16,
IF('Core Set Promo Planner'!E196="Regional TPR - 1 Regions",Sheet2!B$17,
IF('Core Set Promo Planner'!E196="National Disco+ver Coupon",Sheet2!B$18,
IF('Core Set Promo Planner'!E196="Regional Disco+ver Coupon - 2 Regions",Sheet2!B$19,
IF('Core Set Promo Planner'!E196="Regional Disco+ver Coupon - 1 Region", Sheet2!B$20
)))))))))))))))))))</f>
        <v>0</v>
      </c>
      <c r="G196" s="299"/>
      <c r="H196" s="298"/>
      <c r="I196" s="299"/>
      <c r="J196" s="299"/>
      <c r="K196" s="299"/>
      <c r="L196" s="300"/>
    </row>
    <row r="197" spans="1:12" ht="16.149999999999999" customHeight="1">
      <c r="A197" s="294"/>
      <c r="B197" s="294"/>
      <c r="C197" s="295" t="s">
        <v>891</v>
      </c>
      <c r="D197" s="296" t="s">
        <v>892</v>
      </c>
      <c r="E197" s="295" t="s">
        <v>893</v>
      </c>
      <c r="F197" s="297" t="b">
        <f>IF('Core Set Promo Planner'!E197="6x Inside",Sheet2!B$2,
IF('Core Set Promo Planner'!E197="4x Inside",Sheet2!B$3,
IF('Core Set Promo Planner'!E197="2x Inside",Sheet2!B$4,
IF('Core Set Promo Planner'!E197="National 1x",Sheet2!B$5,
IF('Core Set Promo Planner'!E197="Regional 1x - 2 Regions",Sheet2!B$6,
IF('Core Set Promo Planner'!E197="Regional 1x - 1 Region",Sheet2!B$7,
IF('Core Set Promo Planner'!E197="6x Inside with Offshelf",Sheet2!B$8,
IF('Core Set Promo Planner'!E197="4x Inside with Offshelf",Sheet2!B$9,
IF('Core Set Promo Planner'!E197="2x Inside with Offshelf",Sheet2!B$10,
IF('Core Set Promo Planner'!E197="National 1x with Offshelf",Sheet2!B$11,
IF('Core Set Promo Planner'!E197="National Feature Shelf",Sheet2!B$12,
IF('Core Set Promo Planner'!E197="Regional Feature Shelf - 2 Regions",Sheet2!B$13,
IF('Core Set Promo Planner'!E197="Regional Feature Shelf - 1 Region",Sheet2!B$14,
IF('Core Set Promo Planner'!E197="National TPR",Sheet2!B$15,
IF('Core Set Promo Planner'!E197="Regional TPR - 2 Regions",Sheet2!B$16,
IF('Core Set Promo Planner'!E197="Regional TPR - 1 Regions",Sheet2!B$17,
IF('Core Set Promo Planner'!E197="National Disco+ver Coupon",Sheet2!B$18,
IF('Core Set Promo Planner'!E197="Regional Disco+ver Coupon - 2 Regions",Sheet2!B$19,
IF('Core Set Promo Planner'!E197="Regional Disco+ver Coupon - 1 Region", Sheet2!B$20
)))))))))))))))))))</f>
        <v>0</v>
      </c>
      <c r="G197" s="299"/>
      <c r="H197" s="298"/>
      <c r="I197" s="299"/>
      <c r="J197" s="299"/>
      <c r="K197" s="299"/>
      <c r="L197" s="300"/>
    </row>
    <row r="198" spans="1:12" ht="16.149999999999999" customHeight="1">
      <c r="A198" s="294"/>
      <c r="B198" s="294"/>
      <c r="C198" s="295" t="s">
        <v>891</v>
      </c>
      <c r="D198" s="296" t="s">
        <v>892</v>
      </c>
      <c r="E198" s="295" t="s">
        <v>893</v>
      </c>
      <c r="F198" s="297" t="b">
        <f>IF('Core Set Promo Planner'!E198="6x Inside",Sheet2!B$2,
IF('Core Set Promo Planner'!E198="4x Inside",Sheet2!B$3,
IF('Core Set Promo Planner'!E198="2x Inside",Sheet2!B$4,
IF('Core Set Promo Planner'!E198="National 1x",Sheet2!B$5,
IF('Core Set Promo Planner'!E198="Regional 1x - 2 Regions",Sheet2!B$6,
IF('Core Set Promo Planner'!E198="Regional 1x - 1 Region",Sheet2!B$7,
IF('Core Set Promo Planner'!E198="6x Inside with Offshelf",Sheet2!B$8,
IF('Core Set Promo Planner'!E198="4x Inside with Offshelf",Sheet2!B$9,
IF('Core Set Promo Planner'!E198="2x Inside with Offshelf",Sheet2!B$10,
IF('Core Set Promo Planner'!E198="National 1x with Offshelf",Sheet2!B$11,
IF('Core Set Promo Planner'!E198="National Feature Shelf",Sheet2!B$12,
IF('Core Set Promo Planner'!E198="Regional Feature Shelf - 2 Regions",Sheet2!B$13,
IF('Core Set Promo Planner'!E198="Regional Feature Shelf - 1 Region",Sheet2!B$14,
IF('Core Set Promo Planner'!E198="National TPR",Sheet2!B$15,
IF('Core Set Promo Planner'!E198="Regional TPR - 2 Regions",Sheet2!B$16,
IF('Core Set Promo Planner'!E198="Regional TPR - 1 Regions",Sheet2!B$17,
IF('Core Set Promo Planner'!E198="National Disco+ver Coupon",Sheet2!B$18,
IF('Core Set Promo Planner'!E198="Regional Disco+ver Coupon - 2 Regions",Sheet2!B$19,
IF('Core Set Promo Planner'!E198="Regional Disco+ver Coupon - 1 Region", Sheet2!B$20
)))))))))))))))))))</f>
        <v>0</v>
      </c>
      <c r="G198" s="299"/>
      <c r="H198" s="298"/>
      <c r="I198" s="299"/>
      <c r="J198" s="299"/>
      <c r="K198" s="299"/>
      <c r="L198" s="300"/>
    </row>
    <row r="199" spans="1:12" ht="16.149999999999999" customHeight="1">
      <c r="A199" s="294"/>
      <c r="B199" s="294"/>
      <c r="C199" s="295" t="s">
        <v>891</v>
      </c>
      <c r="D199" s="296" t="s">
        <v>892</v>
      </c>
      <c r="E199" s="295" t="s">
        <v>893</v>
      </c>
      <c r="F199" s="297" t="b">
        <f>IF('Core Set Promo Planner'!E199="6x Inside",Sheet2!B$2,
IF('Core Set Promo Planner'!E199="4x Inside",Sheet2!B$3,
IF('Core Set Promo Planner'!E199="2x Inside",Sheet2!B$4,
IF('Core Set Promo Planner'!E199="National 1x",Sheet2!B$5,
IF('Core Set Promo Planner'!E199="Regional 1x - 2 Regions",Sheet2!B$6,
IF('Core Set Promo Planner'!E199="Regional 1x - 1 Region",Sheet2!B$7,
IF('Core Set Promo Planner'!E199="6x Inside with Offshelf",Sheet2!B$8,
IF('Core Set Promo Planner'!E199="4x Inside with Offshelf",Sheet2!B$9,
IF('Core Set Promo Planner'!E199="2x Inside with Offshelf",Sheet2!B$10,
IF('Core Set Promo Planner'!E199="National 1x with Offshelf",Sheet2!B$11,
IF('Core Set Promo Planner'!E199="National Feature Shelf",Sheet2!B$12,
IF('Core Set Promo Planner'!E199="Regional Feature Shelf - 2 Regions",Sheet2!B$13,
IF('Core Set Promo Planner'!E199="Regional Feature Shelf - 1 Region",Sheet2!B$14,
IF('Core Set Promo Planner'!E199="National TPR",Sheet2!B$15,
IF('Core Set Promo Planner'!E199="Regional TPR - 2 Regions",Sheet2!B$16,
IF('Core Set Promo Planner'!E199="Regional TPR - 1 Regions",Sheet2!B$17,
IF('Core Set Promo Planner'!E199="National Disco+ver Coupon",Sheet2!B$18,
IF('Core Set Promo Planner'!E199="Regional Disco+ver Coupon - 2 Regions",Sheet2!B$19,
IF('Core Set Promo Planner'!E199="Regional Disco+ver Coupon - 1 Region", Sheet2!B$20
)))))))))))))))))))</f>
        <v>0</v>
      </c>
      <c r="G199" s="299"/>
      <c r="H199" s="298"/>
      <c r="I199" s="299"/>
      <c r="J199" s="299"/>
      <c r="K199" s="299"/>
      <c r="L199" s="300"/>
    </row>
    <row r="200" spans="1:12" ht="16.149999999999999" customHeight="1">
      <c r="A200" s="294"/>
      <c r="B200" s="294"/>
      <c r="C200" s="295" t="s">
        <v>891</v>
      </c>
      <c r="D200" s="296" t="s">
        <v>892</v>
      </c>
      <c r="E200" s="295" t="s">
        <v>893</v>
      </c>
      <c r="F200" s="297" t="b">
        <f>IF('Core Set Promo Planner'!E200="6x Inside",Sheet2!B$2,
IF('Core Set Promo Planner'!E200="4x Inside",Sheet2!B$3,
IF('Core Set Promo Planner'!E200="2x Inside",Sheet2!B$4,
IF('Core Set Promo Planner'!E200="National 1x",Sheet2!B$5,
IF('Core Set Promo Planner'!E200="Regional 1x - 2 Regions",Sheet2!B$6,
IF('Core Set Promo Planner'!E200="Regional 1x - 1 Region",Sheet2!B$7,
IF('Core Set Promo Planner'!E200="6x Inside with Offshelf",Sheet2!B$8,
IF('Core Set Promo Planner'!E200="4x Inside with Offshelf",Sheet2!B$9,
IF('Core Set Promo Planner'!E200="2x Inside with Offshelf",Sheet2!B$10,
IF('Core Set Promo Planner'!E200="National 1x with Offshelf",Sheet2!B$11,
IF('Core Set Promo Planner'!E200="National Feature Shelf",Sheet2!B$12,
IF('Core Set Promo Planner'!E200="Regional Feature Shelf - 2 Regions",Sheet2!B$13,
IF('Core Set Promo Planner'!E200="Regional Feature Shelf - 1 Region",Sheet2!B$14,
IF('Core Set Promo Planner'!E200="National TPR",Sheet2!B$15,
IF('Core Set Promo Planner'!E200="Regional TPR - 2 Regions",Sheet2!B$16,
IF('Core Set Promo Planner'!E200="Regional TPR - 1 Regions",Sheet2!B$17,
IF('Core Set Promo Planner'!E200="National Disco+ver Coupon",Sheet2!B$18,
IF('Core Set Promo Planner'!E200="Regional Disco+ver Coupon - 2 Regions",Sheet2!B$19,
IF('Core Set Promo Planner'!E200="Regional Disco+ver Coupon - 1 Region", Sheet2!B$20
)))))))))))))))))))</f>
        <v>0</v>
      </c>
      <c r="G200" s="299"/>
      <c r="H200" s="298"/>
      <c r="I200" s="299"/>
      <c r="J200" s="299"/>
      <c r="K200" s="299"/>
      <c r="L200" s="300"/>
    </row>
    <row r="201" spans="1:12" ht="16.149999999999999" customHeight="1">
      <c r="A201" s="294"/>
      <c r="B201" s="294"/>
      <c r="C201" s="295" t="s">
        <v>891</v>
      </c>
      <c r="D201" s="296" t="s">
        <v>892</v>
      </c>
      <c r="E201" s="295" t="s">
        <v>893</v>
      </c>
      <c r="F201" s="297" t="b">
        <f>IF('Core Set Promo Planner'!E201="6x Inside",Sheet2!B$2,
IF('Core Set Promo Planner'!E201="4x Inside",Sheet2!B$3,
IF('Core Set Promo Planner'!E201="2x Inside",Sheet2!B$4,
IF('Core Set Promo Planner'!E201="National 1x",Sheet2!B$5,
IF('Core Set Promo Planner'!E201="Regional 1x - 2 Regions",Sheet2!B$6,
IF('Core Set Promo Planner'!E201="Regional 1x - 1 Region",Sheet2!B$7,
IF('Core Set Promo Planner'!E201="6x Inside with Offshelf",Sheet2!B$8,
IF('Core Set Promo Planner'!E201="4x Inside with Offshelf",Sheet2!B$9,
IF('Core Set Promo Planner'!E201="2x Inside with Offshelf",Sheet2!B$10,
IF('Core Set Promo Planner'!E201="National 1x with Offshelf",Sheet2!B$11,
IF('Core Set Promo Planner'!E201="National Feature Shelf",Sheet2!B$12,
IF('Core Set Promo Planner'!E201="Regional Feature Shelf - 2 Regions",Sheet2!B$13,
IF('Core Set Promo Planner'!E201="Regional Feature Shelf - 1 Region",Sheet2!B$14,
IF('Core Set Promo Planner'!E201="National TPR",Sheet2!B$15,
IF('Core Set Promo Planner'!E201="Regional TPR - 2 Regions",Sheet2!B$16,
IF('Core Set Promo Planner'!E201="Regional TPR - 1 Regions",Sheet2!B$17,
IF('Core Set Promo Planner'!E201="National Disco+ver Coupon",Sheet2!B$18,
IF('Core Set Promo Planner'!E201="Regional Disco+ver Coupon - 2 Regions",Sheet2!B$19,
IF('Core Set Promo Planner'!E201="Regional Disco+ver Coupon - 1 Region", Sheet2!B$20
)))))))))))))))))))</f>
        <v>0</v>
      </c>
      <c r="G201" s="299"/>
      <c r="H201" s="298"/>
      <c r="I201" s="299"/>
      <c r="J201" s="299"/>
      <c r="K201" s="299"/>
      <c r="L201" s="300"/>
    </row>
    <row r="202" spans="1:12" ht="16.149999999999999" customHeight="1">
      <c r="A202" s="294"/>
      <c r="B202" s="294"/>
      <c r="C202" s="295" t="s">
        <v>891</v>
      </c>
      <c r="D202" s="296" t="s">
        <v>892</v>
      </c>
      <c r="E202" s="295" t="s">
        <v>893</v>
      </c>
      <c r="F202" s="297" t="b">
        <f>IF('Core Set Promo Planner'!E202="6x Inside",Sheet2!B$2,
IF('Core Set Promo Planner'!E202="4x Inside",Sheet2!B$3,
IF('Core Set Promo Planner'!E202="2x Inside",Sheet2!B$4,
IF('Core Set Promo Planner'!E202="National 1x",Sheet2!B$5,
IF('Core Set Promo Planner'!E202="Regional 1x - 2 Regions",Sheet2!B$6,
IF('Core Set Promo Planner'!E202="Regional 1x - 1 Region",Sheet2!B$7,
IF('Core Set Promo Planner'!E202="6x Inside with Offshelf",Sheet2!B$8,
IF('Core Set Promo Planner'!E202="4x Inside with Offshelf",Sheet2!B$9,
IF('Core Set Promo Planner'!E202="2x Inside with Offshelf",Sheet2!B$10,
IF('Core Set Promo Planner'!E202="National 1x with Offshelf",Sheet2!B$11,
IF('Core Set Promo Planner'!E202="National Feature Shelf",Sheet2!B$12,
IF('Core Set Promo Planner'!E202="Regional Feature Shelf - 2 Regions",Sheet2!B$13,
IF('Core Set Promo Planner'!E202="Regional Feature Shelf - 1 Region",Sheet2!B$14,
IF('Core Set Promo Planner'!E202="National TPR",Sheet2!B$15,
IF('Core Set Promo Planner'!E202="Regional TPR - 2 Regions",Sheet2!B$16,
IF('Core Set Promo Planner'!E202="Regional TPR - 1 Regions",Sheet2!B$17,
IF('Core Set Promo Planner'!E202="National Disco+ver Coupon",Sheet2!B$18,
IF('Core Set Promo Planner'!E202="Regional Disco+ver Coupon - 2 Regions",Sheet2!B$19,
IF('Core Set Promo Planner'!E202="Regional Disco+ver Coupon - 1 Region", Sheet2!B$20
)))))))))))))))))))</f>
        <v>0</v>
      </c>
      <c r="G202" s="299"/>
      <c r="H202" s="298"/>
      <c r="I202" s="299"/>
      <c r="J202" s="299"/>
      <c r="K202" s="299"/>
      <c r="L202" s="300"/>
    </row>
  </sheetData>
  <sheetProtection algorithmName="SHA-512" hashValue="SxQNL2tfafoG0OS79EhzQtGiRvf2CA3eB+36M2H+HwFfsjLcK41yEq1BvmQSUUuvBu24/LdERMHM3wxanX33iA==" saltValue="tYc9kpboc4wf+VyFGh7G5Q==" spinCount="100000" sheet="1" selectLockedCells="1"/>
  <mergeCells count="9">
    <mergeCell ref="A3:L7"/>
    <mergeCell ref="A9:A10"/>
    <mergeCell ref="B9:B10"/>
    <mergeCell ref="C9:C10"/>
    <mergeCell ref="D9:D10"/>
    <mergeCell ref="E9:E10"/>
    <mergeCell ref="F9:F10"/>
    <mergeCell ref="G9:J9"/>
    <mergeCell ref="L9:L10"/>
  </mergeCells>
  <pageMargins left="0.25" right="0.25" top="0.75" bottom="0.75" header="0.3" footer="0.3"/>
  <pageSetup scale="55"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8CAEFDB1-7FD9-4FD1-825F-D082143D76A9}">
          <x14:formula1>
            <xm:f>Sheet2!$G$1:$G$19</xm:f>
          </x14:formula1>
          <xm:sqref>C15:C202</xm:sqref>
        </x14:dataValidation>
        <x14:dataValidation type="list" allowBlank="1" showInputMessage="1" showErrorMessage="1" xr:uid="{85B43704-6AD8-496A-98B8-0D100488144D}">
          <x14:formula1>
            <xm:f>Sheet2!$I$1:$I$3</xm:f>
          </x14:formula1>
          <xm:sqref>D15:D202</xm:sqref>
        </x14:dataValidation>
        <x14:dataValidation type="list" allowBlank="1" showInputMessage="1" showErrorMessage="1" xr:uid="{18755EAC-D7A2-486B-AC44-F77AEB871FB6}">
          <x14:formula1>
            <xm:f>Sheet2!$A$1:$A$20</xm:f>
          </x14:formula1>
          <xm:sqref>E15:E202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E8CBF-4915-4CC1-99EC-5ADA8196FCF3}">
  <dimension ref="A1:I20"/>
  <sheetViews>
    <sheetView workbookViewId="0">
      <selection activeCell="I4" sqref="I4"/>
    </sheetView>
  </sheetViews>
  <sheetFormatPr defaultRowHeight="15"/>
  <cols>
    <col min="1" max="1" width="41.7109375" bestFit="1" customWidth="1"/>
    <col min="2" max="2" width="10.85546875" bestFit="1" customWidth="1"/>
    <col min="5" max="5" width="10.28515625" bestFit="1" customWidth="1"/>
    <col min="7" max="7" width="25.42578125" bestFit="1" customWidth="1"/>
  </cols>
  <sheetData>
    <row r="1" spans="1:9">
      <c r="A1" t="s">
        <v>893</v>
      </c>
      <c r="G1" t="s">
        <v>891</v>
      </c>
      <c r="I1" t="s">
        <v>892</v>
      </c>
    </row>
    <row r="2" spans="1:9">
      <c r="A2" t="s">
        <v>895</v>
      </c>
      <c r="B2" s="283">
        <v>19950</v>
      </c>
      <c r="D2" t="s">
        <v>896</v>
      </c>
      <c r="E2" s="284">
        <v>4200</v>
      </c>
      <c r="G2" t="s">
        <v>890</v>
      </c>
      <c r="I2">
        <v>2024</v>
      </c>
    </row>
    <row r="3" spans="1:9">
      <c r="A3" t="s">
        <v>897</v>
      </c>
      <c r="B3" s="283">
        <v>11025</v>
      </c>
      <c r="G3" t="s">
        <v>898</v>
      </c>
      <c r="I3">
        <v>2025</v>
      </c>
    </row>
    <row r="4" spans="1:9">
      <c r="A4" t="s">
        <v>889</v>
      </c>
      <c r="B4" s="283">
        <v>7875</v>
      </c>
      <c r="G4" t="s">
        <v>899</v>
      </c>
    </row>
    <row r="5" spans="1:9">
      <c r="A5" t="s">
        <v>885</v>
      </c>
      <c r="B5" s="283">
        <v>6825</v>
      </c>
      <c r="G5" t="s">
        <v>884</v>
      </c>
    </row>
    <row r="6" spans="1:9">
      <c r="A6" t="s">
        <v>900</v>
      </c>
      <c r="B6" s="283">
        <f>B7*2</f>
        <v>5250</v>
      </c>
      <c r="G6" t="s">
        <v>901</v>
      </c>
    </row>
    <row r="7" spans="1:9">
      <c r="A7" t="s">
        <v>902</v>
      </c>
      <c r="B7" s="283">
        <v>2625</v>
      </c>
      <c r="G7" t="s">
        <v>903</v>
      </c>
    </row>
    <row r="8" spans="1:9">
      <c r="A8" t="s">
        <v>904</v>
      </c>
      <c r="B8" s="283">
        <f>B2+$E$2</f>
        <v>24150</v>
      </c>
      <c r="G8" t="s">
        <v>905</v>
      </c>
    </row>
    <row r="9" spans="1:9">
      <c r="A9" t="s">
        <v>906</v>
      </c>
      <c r="B9" s="283">
        <f>B3+$E$2</f>
        <v>15225</v>
      </c>
      <c r="G9" t="s">
        <v>886</v>
      </c>
    </row>
    <row r="10" spans="1:9">
      <c r="A10" t="s">
        <v>907</v>
      </c>
      <c r="B10" s="283">
        <f>B4+$E$2</f>
        <v>12075</v>
      </c>
      <c r="G10" t="s">
        <v>908</v>
      </c>
    </row>
    <row r="11" spans="1:9">
      <c r="A11" t="s">
        <v>909</v>
      </c>
      <c r="B11" s="283">
        <f>B5+$E$2</f>
        <v>11025</v>
      </c>
      <c r="G11" t="s">
        <v>910</v>
      </c>
    </row>
    <row r="12" spans="1:9">
      <c r="A12" t="s">
        <v>887</v>
      </c>
      <c r="B12" s="283">
        <v>3937.5</v>
      </c>
      <c r="G12" t="s">
        <v>911</v>
      </c>
    </row>
    <row r="13" spans="1:9">
      <c r="A13" t="s">
        <v>912</v>
      </c>
      <c r="B13" s="283">
        <f>B14*2</f>
        <v>3150</v>
      </c>
      <c r="G13" t="s">
        <v>913</v>
      </c>
    </row>
    <row r="14" spans="1:9">
      <c r="A14" t="s">
        <v>914</v>
      </c>
      <c r="B14" s="283">
        <v>1575</v>
      </c>
      <c r="G14" t="s">
        <v>915</v>
      </c>
    </row>
    <row r="15" spans="1:9">
      <c r="A15" t="s">
        <v>916</v>
      </c>
      <c r="B15" s="283">
        <v>1312.5</v>
      </c>
      <c r="G15" t="s">
        <v>888</v>
      </c>
    </row>
    <row r="16" spans="1:9">
      <c r="A16" t="s">
        <v>917</v>
      </c>
      <c r="B16" s="283">
        <f>B17*2</f>
        <v>1050</v>
      </c>
      <c r="G16" t="s">
        <v>918</v>
      </c>
    </row>
    <row r="17" spans="1:7">
      <c r="A17" t="s">
        <v>919</v>
      </c>
      <c r="B17" s="283">
        <v>525</v>
      </c>
      <c r="G17" t="s">
        <v>920</v>
      </c>
    </row>
    <row r="18" spans="1:7">
      <c r="A18" t="s">
        <v>921</v>
      </c>
      <c r="B18" s="283">
        <v>4500</v>
      </c>
      <c r="G18" t="s">
        <v>922</v>
      </c>
    </row>
    <row r="19" spans="1:7">
      <c r="A19" t="s">
        <v>923</v>
      </c>
      <c r="B19" s="283">
        <v>3000</v>
      </c>
      <c r="G19" t="s">
        <v>924</v>
      </c>
    </row>
    <row r="20" spans="1:7">
      <c r="A20" t="s">
        <v>925</v>
      </c>
      <c r="B20" s="283">
        <v>1500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50F35-2E18-41AD-BE19-4BEB19F92FA5}">
  <sheetPr>
    <pageSetUpPr fitToPage="1"/>
  </sheetPr>
  <dimension ref="A1:L45"/>
  <sheetViews>
    <sheetView zoomScaleNormal="100" workbookViewId="0">
      <pane ySplit="4" topLeftCell="A5" activePane="bottomLeft" state="frozen"/>
      <selection pane="bottomLeft" activeCell="C21" sqref="C21"/>
    </sheetView>
  </sheetViews>
  <sheetFormatPr defaultColWidth="8.85546875" defaultRowHeight="11.25"/>
  <cols>
    <col min="1" max="1" width="10.5703125" style="205" bestFit="1" customWidth="1"/>
    <col min="2" max="2" width="21.140625" style="205" customWidth="1"/>
    <col min="3" max="3" width="69.85546875" style="205" bestFit="1" customWidth="1"/>
    <col min="4" max="4" width="44.5703125" style="206" bestFit="1" customWidth="1"/>
    <col min="5" max="5" width="15.5703125" style="205" bestFit="1" customWidth="1"/>
    <col min="6" max="6" width="14.140625" style="205" bestFit="1" customWidth="1"/>
    <col min="7" max="7" width="13.42578125" style="205" bestFit="1" customWidth="1"/>
    <col min="8" max="8" width="16.28515625" style="205" bestFit="1" customWidth="1"/>
    <col min="9" max="9" width="10.7109375" style="207" customWidth="1"/>
    <col min="10" max="12" width="10.7109375" style="208" customWidth="1"/>
    <col min="13" max="16384" width="8.85546875" style="202"/>
  </cols>
  <sheetData>
    <row r="1" spans="1:12" ht="10.15" customHeight="1" thickBot="1">
      <c r="A1" s="215"/>
      <c r="B1" s="215"/>
      <c r="C1" s="215"/>
      <c r="D1" s="216"/>
      <c r="E1" s="215"/>
      <c r="F1" s="215"/>
      <c r="G1" s="215"/>
      <c r="H1" s="215"/>
      <c r="I1" s="217"/>
      <c r="J1" s="218"/>
      <c r="K1" s="218"/>
      <c r="L1" s="218"/>
    </row>
    <row r="2" spans="1:12" ht="45" customHeight="1">
      <c r="A2" s="201"/>
      <c r="B2" s="211"/>
      <c r="C2" s="330" t="s">
        <v>848</v>
      </c>
      <c r="D2" s="331"/>
      <c r="E2" s="331"/>
      <c r="F2" s="331"/>
      <c r="G2" s="331"/>
      <c r="H2" s="331"/>
      <c r="I2" s="336" t="s">
        <v>849</v>
      </c>
      <c r="J2" s="337"/>
      <c r="K2" s="337"/>
      <c r="L2" s="338"/>
    </row>
    <row r="3" spans="1:12" ht="45.75" customHeight="1">
      <c r="A3" s="201"/>
      <c r="C3" s="332"/>
      <c r="D3" s="333"/>
      <c r="E3" s="333"/>
      <c r="F3" s="333"/>
      <c r="G3" s="333"/>
      <c r="H3" s="333"/>
      <c r="I3" s="339" t="s">
        <v>134</v>
      </c>
      <c r="J3" s="341" t="s">
        <v>77</v>
      </c>
      <c r="K3" s="341" t="s">
        <v>78</v>
      </c>
      <c r="L3" s="343" t="s">
        <v>79</v>
      </c>
    </row>
    <row r="4" spans="1:12" ht="12" thickBot="1">
      <c r="A4" s="215"/>
      <c r="B4" s="212"/>
      <c r="C4" s="334"/>
      <c r="D4" s="335"/>
      <c r="E4" s="335"/>
      <c r="F4" s="335"/>
      <c r="G4" s="335"/>
      <c r="H4" s="335"/>
      <c r="I4" s="340"/>
      <c r="J4" s="342"/>
      <c r="K4" s="342"/>
      <c r="L4" s="344"/>
    </row>
    <row r="5" spans="1:12" s="203" customFormat="1" ht="33.75">
      <c r="A5" s="219" t="s">
        <v>80</v>
      </c>
      <c r="B5" s="220" t="s">
        <v>81</v>
      </c>
      <c r="C5" s="220" t="s">
        <v>4</v>
      </c>
      <c r="D5" s="221" t="s">
        <v>82</v>
      </c>
      <c r="E5" s="220" t="s">
        <v>83</v>
      </c>
      <c r="F5" s="222" t="s">
        <v>84</v>
      </c>
      <c r="G5" s="222" t="s">
        <v>85</v>
      </c>
      <c r="H5" s="220" t="s">
        <v>86</v>
      </c>
      <c r="I5" s="223" t="s">
        <v>87</v>
      </c>
      <c r="J5" s="220" t="s">
        <v>87</v>
      </c>
      <c r="K5" s="220" t="s">
        <v>87</v>
      </c>
      <c r="L5" s="224" t="s">
        <v>87</v>
      </c>
    </row>
    <row r="6" spans="1:12" s="203" customFormat="1">
      <c r="A6" s="225">
        <v>1</v>
      </c>
      <c r="B6" s="213" t="s">
        <v>171</v>
      </c>
      <c r="C6" s="226" t="s">
        <v>92</v>
      </c>
      <c r="D6" s="226"/>
      <c r="E6" s="214" t="s">
        <v>91</v>
      </c>
      <c r="F6" s="213" t="s">
        <v>74</v>
      </c>
      <c r="G6" s="213" t="s">
        <v>149</v>
      </c>
      <c r="H6" s="213" t="str">
        <f t="shared" ref="H6:H32" si="0">TEXT(A6*29,"mmmmmmm")</f>
        <v>January</v>
      </c>
      <c r="I6" s="204">
        <v>45051</v>
      </c>
      <c r="J6" s="204">
        <v>45121</v>
      </c>
      <c r="K6" s="204">
        <v>45163</v>
      </c>
      <c r="L6" s="227">
        <v>45257</v>
      </c>
    </row>
    <row r="7" spans="1:12" s="203" customFormat="1" ht="12" thickBot="1">
      <c r="A7" s="228">
        <v>1</v>
      </c>
      <c r="B7" s="229" t="s">
        <v>246</v>
      </c>
      <c r="C7" s="230" t="s">
        <v>289</v>
      </c>
      <c r="D7" s="230"/>
      <c r="E7" s="231" t="s">
        <v>91</v>
      </c>
      <c r="F7" s="229" t="s">
        <v>144</v>
      </c>
      <c r="G7" s="229" t="s">
        <v>89</v>
      </c>
      <c r="H7" s="229" t="str">
        <f t="shared" si="0"/>
        <v>January</v>
      </c>
      <c r="I7" s="232">
        <v>45051</v>
      </c>
      <c r="J7" s="232">
        <v>45121</v>
      </c>
      <c r="K7" s="232">
        <v>45163</v>
      </c>
      <c r="L7" s="233">
        <v>45257</v>
      </c>
    </row>
    <row r="8" spans="1:12" s="203" customFormat="1" ht="12" thickBot="1">
      <c r="A8" s="234">
        <v>2</v>
      </c>
      <c r="B8" s="235" t="s">
        <v>246</v>
      </c>
      <c r="C8" s="236" t="s">
        <v>93</v>
      </c>
      <c r="D8" s="237"/>
      <c r="E8" s="238" t="s">
        <v>91</v>
      </c>
      <c r="F8" s="235" t="s">
        <v>145</v>
      </c>
      <c r="G8" s="235" t="s">
        <v>149</v>
      </c>
      <c r="H8" s="235" t="str">
        <f t="shared" si="0"/>
        <v>February</v>
      </c>
      <c r="I8" s="239">
        <v>45079</v>
      </c>
      <c r="J8" s="239">
        <v>45149</v>
      </c>
      <c r="K8" s="239">
        <v>45191</v>
      </c>
      <c r="L8" s="240">
        <v>45286</v>
      </c>
    </row>
    <row r="9" spans="1:12" s="203" customFormat="1">
      <c r="A9" s="241">
        <v>3</v>
      </c>
      <c r="B9" s="242" t="s">
        <v>482</v>
      </c>
      <c r="C9" s="243" t="s">
        <v>121</v>
      </c>
      <c r="D9" s="244"/>
      <c r="E9" s="245" t="s">
        <v>91</v>
      </c>
      <c r="F9" s="242" t="s">
        <v>75</v>
      </c>
      <c r="G9" s="242" t="s">
        <v>150</v>
      </c>
      <c r="H9" s="242" t="str">
        <f t="shared" si="0"/>
        <v>March</v>
      </c>
      <c r="I9" s="246">
        <v>45107</v>
      </c>
      <c r="J9" s="246">
        <v>45177</v>
      </c>
      <c r="K9" s="246">
        <v>45219</v>
      </c>
      <c r="L9" s="247">
        <v>45313</v>
      </c>
    </row>
    <row r="10" spans="1:12" s="203" customFormat="1">
      <c r="A10" s="225">
        <v>3</v>
      </c>
      <c r="B10" s="213" t="s">
        <v>482</v>
      </c>
      <c r="C10" s="226" t="s">
        <v>120</v>
      </c>
      <c r="D10" s="248"/>
      <c r="E10" s="214" t="s">
        <v>91</v>
      </c>
      <c r="F10" s="213" t="s">
        <v>75</v>
      </c>
      <c r="G10" s="213" t="s">
        <v>150</v>
      </c>
      <c r="H10" s="213" t="str">
        <f t="shared" si="0"/>
        <v>March</v>
      </c>
      <c r="I10" s="204">
        <v>45107</v>
      </c>
      <c r="J10" s="204">
        <v>45177</v>
      </c>
      <c r="K10" s="204">
        <v>45219</v>
      </c>
      <c r="L10" s="227">
        <v>45313</v>
      </c>
    </row>
    <row r="11" spans="1:12" s="203" customFormat="1">
      <c r="A11" s="225">
        <v>3</v>
      </c>
      <c r="B11" s="213" t="s">
        <v>171</v>
      </c>
      <c r="C11" s="226" t="s">
        <v>99</v>
      </c>
      <c r="D11" s="248"/>
      <c r="E11" s="214" t="s">
        <v>91</v>
      </c>
      <c r="F11" s="213" t="s">
        <v>74</v>
      </c>
      <c r="G11" s="213" t="s">
        <v>149</v>
      </c>
      <c r="H11" s="213" t="str">
        <f t="shared" si="0"/>
        <v>March</v>
      </c>
      <c r="I11" s="204">
        <v>45107</v>
      </c>
      <c r="J11" s="204">
        <v>45177</v>
      </c>
      <c r="K11" s="204">
        <v>45219</v>
      </c>
      <c r="L11" s="227">
        <v>45313</v>
      </c>
    </row>
    <row r="12" spans="1:12" s="203" customFormat="1">
      <c r="A12" s="225">
        <v>3</v>
      </c>
      <c r="B12" s="213" t="s">
        <v>171</v>
      </c>
      <c r="C12" s="226" t="s">
        <v>98</v>
      </c>
      <c r="D12" s="248"/>
      <c r="E12" s="214" t="s">
        <v>91</v>
      </c>
      <c r="F12" s="213" t="s">
        <v>74</v>
      </c>
      <c r="G12" s="213" t="s">
        <v>149</v>
      </c>
      <c r="H12" s="213" t="str">
        <f t="shared" si="0"/>
        <v>March</v>
      </c>
      <c r="I12" s="204">
        <v>45107</v>
      </c>
      <c r="J12" s="204">
        <v>45177</v>
      </c>
      <c r="K12" s="204">
        <v>45219</v>
      </c>
      <c r="L12" s="227">
        <v>45313</v>
      </c>
    </row>
    <row r="13" spans="1:12" s="203" customFormat="1" ht="12" thickBot="1">
      <c r="A13" s="228">
        <v>3</v>
      </c>
      <c r="B13" s="229" t="s">
        <v>482</v>
      </c>
      <c r="C13" s="249" t="s">
        <v>850</v>
      </c>
      <c r="D13" s="250"/>
      <c r="E13" s="231" t="s">
        <v>91</v>
      </c>
      <c r="F13" s="229" t="s">
        <v>75</v>
      </c>
      <c r="G13" s="229" t="s">
        <v>150</v>
      </c>
      <c r="H13" s="229" t="str">
        <f t="shared" si="0"/>
        <v>March</v>
      </c>
      <c r="I13" s="232">
        <v>45107</v>
      </c>
      <c r="J13" s="232">
        <v>45177</v>
      </c>
      <c r="K13" s="232">
        <v>45219</v>
      </c>
      <c r="L13" s="233">
        <v>45313</v>
      </c>
    </row>
    <row r="14" spans="1:12" s="203" customFormat="1">
      <c r="A14" s="241">
        <v>4</v>
      </c>
      <c r="B14" s="242" t="s">
        <v>246</v>
      </c>
      <c r="C14" s="243" t="s">
        <v>94</v>
      </c>
      <c r="D14" s="243"/>
      <c r="E14" s="245" t="s">
        <v>91</v>
      </c>
      <c r="F14" s="242" t="s">
        <v>145</v>
      </c>
      <c r="G14" s="242" t="s">
        <v>149</v>
      </c>
      <c r="H14" s="242" t="str">
        <f t="shared" si="0"/>
        <v>April</v>
      </c>
      <c r="I14" s="246">
        <v>45142</v>
      </c>
      <c r="J14" s="246">
        <v>45212</v>
      </c>
      <c r="K14" s="246">
        <v>45254</v>
      </c>
      <c r="L14" s="247">
        <v>45348</v>
      </c>
    </row>
    <row r="15" spans="1:12" s="203" customFormat="1">
      <c r="A15" s="225">
        <v>4</v>
      </c>
      <c r="B15" s="213" t="s">
        <v>246</v>
      </c>
      <c r="C15" s="226" t="s">
        <v>851</v>
      </c>
      <c r="D15" s="248"/>
      <c r="E15" s="214" t="s">
        <v>91</v>
      </c>
      <c r="F15" s="213" t="s">
        <v>70</v>
      </c>
      <c r="G15" s="213" t="s">
        <v>89</v>
      </c>
      <c r="H15" s="213" t="str">
        <f t="shared" si="0"/>
        <v>April</v>
      </c>
      <c r="I15" s="204">
        <v>45142</v>
      </c>
      <c r="J15" s="204">
        <v>45212</v>
      </c>
      <c r="K15" s="204">
        <v>45254</v>
      </c>
      <c r="L15" s="227">
        <v>45348</v>
      </c>
    </row>
    <row r="16" spans="1:12" s="203" customFormat="1" ht="12" thickBot="1">
      <c r="A16" s="228">
        <v>4</v>
      </c>
      <c r="B16" s="229" t="s">
        <v>246</v>
      </c>
      <c r="C16" s="249" t="s">
        <v>128</v>
      </c>
      <c r="D16" s="249"/>
      <c r="E16" s="231" t="s">
        <v>91</v>
      </c>
      <c r="F16" s="229" t="s">
        <v>144</v>
      </c>
      <c r="G16" s="229" t="s">
        <v>150</v>
      </c>
      <c r="H16" s="229" t="str">
        <f t="shared" si="0"/>
        <v>April</v>
      </c>
      <c r="I16" s="232">
        <v>45142</v>
      </c>
      <c r="J16" s="232">
        <v>45212</v>
      </c>
      <c r="K16" s="232">
        <v>45254</v>
      </c>
      <c r="L16" s="233">
        <v>45348</v>
      </c>
    </row>
    <row r="17" spans="1:12" s="203" customFormat="1">
      <c r="A17" s="241">
        <v>5</v>
      </c>
      <c r="B17" s="242" t="s">
        <v>246</v>
      </c>
      <c r="C17" s="243" t="s">
        <v>852</v>
      </c>
      <c r="D17" s="243" t="s">
        <v>853</v>
      </c>
      <c r="E17" s="245" t="s">
        <v>91</v>
      </c>
      <c r="F17" s="242" t="s">
        <v>144</v>
      </c>
      <c r="G17" s="242" t="s">
        <v>89</v>
      </c>
      <c r="H17" s="242" t="str">
        <f t="shared" si="0"/>
        <v>May</v>
      </c>
      <c r="I17" s="246">
        <v>45170</v>
      </c>
      <c r="J17" s="246">
        <v>45240</v>
      </c>
      <c r="K17" s="246">
        <v>45282</v>
      </c>
      <c r="L17" s="247">
        <v>45376</v>
      </c>
    </row>
    <row r="18" spans="1:12" s="203" customFormat="1">
      <c r="A18" s="225">
        <v>5</v>
      </c>
      <c r="B18" s="213" t="s">
        <v>482</v>
      </c>
      <c r="C18" s="226" t="s">
        <v>854</v>
      </c>
      <c r="D18" s="226"/>
      <c r="E18" s="214" t="s">
        <v>91</v>
      </c>
      <c r="F18" s="213" t="s">
        <v>75</v>
      </c>
      <c r="G18" s="213" t="s">
        <v>150</v>
      </c>
      <c r="H18" s="213" t="str">
        <f t="shared" si="0"/>
        <v>May</v>
      </c>
      <c r="I18" s="204">
        <v>45170</v>
      </c>
      <c r="J18" s="204">
        <v>45240</v>
      </c>
      <c r="K18" s="204">
        <v>45282</v>
      </c>
      <c r="L18" s="227">
        <v>45376</v>
      </c>
    </row>
    <row r="19" spans="1:12" s="203" customFormat="1" ht="12" thickBot="1">
      <c r="A19" s="228">
        <v>5</v>
      </c>
      <c r="B19" s="229" t="s">
        <v>171</v>
      </c>
      <c r="C19" s="249" t="s">
        <v>118</v>
      </c>
      <c r="D19" s="249"/>
      <c r="E19" s="231" t="s">
        <v>91</v>
      </c>
      <c r="F19" s="229" t="s">
        <v>74</v>
      </c>
      <c r="G19" s="229" t="s">
        <v>149</v>
      </c>
      <c r="H19" s="229" t="str">
        <f t="shared" si="0"/>
        <v>May</v>
      </c>
      <c r="I19" s="232">
        <v>45170</v>
      </c>
      <c r="J19" s="232">
        <v>45240</v>
      </c>
      <c r="K19" s="232">
        <v>45282</v>
      </c>
      <c r="L19" s="233">
        <v>45376</v>
      </c>
    </row>
    <row r="20" spans="1:12" s="203" customFormat="1">
      <c r="A20" s="241">
        <v>6</v>
      </c>
      <c r="B20" s="242" t="s">
        <v>574</v>
      </c>
      <c r="C20" s="243" t="s">
        <v>855</v>
      </c>
      <c r="D20" s="243"/>
      <c r="E20" s="245" t="s">
        <v>91</v>
      </c>
      <c r="F20" s="242" t="s">
        <v>145</v>
      </c>
      <c r="G20" s="242" t="s">
        <v>149</v>
      </c>
      <c r="H20" s="242" t="str">
        <f t="shared" si="0"/>
        <v>June</v>
      </c>
      <c r="I20" s="246">
        <v>45198</v>
      </c>
      <c r="J20" s="246">
        <v>45268</v>
      </c>
      <c r="K20" s="246">
        <v>45310</v>
      </c>
      <c r="L20" s="247">
        <v>45404</v>
      </c>
    </row>
    <row r="21" spans="1:12" s="203" customFormat="1">
      <c r="A21" s="225">
        <v>6</v>
      </c>
      <c r="B21" s="213" t="s">
        <v>574</v>
      </c>
      <c r="C21" s="226" t="s">
        <v>790</v>
      </c>
      <c r="D21" s="226"/>
      <c r="E21" s="214" t="s">
        <v>91</v>
      </c>
      <c r="F21" s="213" t="s">
        <v>145</v>
      </c>
      <c r="G21" s="213" t="s">
        <v>149</v>
      </c>
      <c r="H21" s="213" t="str">
        <f t="shared" si="0"/>
        <v>June</v>
      </c>
      <c r="I21" s="204">
        <v>45198</v>
      </c>
      <c r="J21" s="204">
        <v>45268</v>
      </c>
      <c r="K21" s="204">
        <v>45310</v>
      </c>
      <c r="L21" s="227">
        <v>45404</v>
      </c>
    </row>
    <row r="22" spans="1:12" s="203" customFormat="1" ht="12" thickBot="1">
      <c r="A22" s="228">
        <v>6</v>
      </c>
      <c r="B22" s="229" t="s">
        <v>246</v>
      </c>
      <c r="C22" s="249" t="s">
        <v>307</v>
      </c>
      <c r="D22" s="249"/>
      <c r="E22" s="231" t="s">
        <v>91</v>
      </c>
      <c r="F22" s="229" t="s">
        <v>144</v>
      </c>
      <c r="G22" s="229" t="s">
        <v>150</v>
      </c>
      <c r="H22" s="229" t="str">
        <f t="shared" si="0"/>
        <v>June</v>
      </c>
      <c r="I22" s="232">
        <v>45198</v>
      </c>
      <c r="J22" s="232">
        <v>45268</v>
      </c>
      <c r="K22" s="232">
        <v>45310</v>
      </c>
      <c r="L22" s="233">
        <v>45404</v>
      </c>
    </row>
    <row r="23" spans="1:12" s="203" customFormat="1">
      <c r="A23" s="241">
        <v>7</v>
      </c>
      <c r="B23" s="242" t="s">
        <v>246</v>
      </c>
      <c r="C23" s="243" t="s">
        <v>90</v>
      </c>
      <c r="D23" s="251" t="s">
        <v>862</v>
      </c>
      <c r="E23" s="252" t="s">
        <v>863</v>
      </c>
      <c r="F23" s="242" t="s">
        <v>75</v>
      </c>
      <c r="G23" s="242" t="s">
        <v>150</v>
      </c>
      <c r="H23" s="242" t="str">
        <f t="shared" si="0"/>
        <v>July</v>
      </c>
      <c r="I23" s="246">
        <v>45233</v>
      </c>
      <c r="J23" s="246">
        <v>45303</v>
      </c>
      <c r="K23" s="246">
        <v>45345</v>
      </c>
      <c r="L23" s="247">
        <v>45439</v>
      </c>
    </row>
    <row r="24" spans="1:12" s="203" customFormat="1">
      <c r="A24" s="225">
        <v>7</v>
      </c>
      <c r="B24" s="213" t="s">
        <v>246</v>
      </c>
      <c r="C24" s="226" t="s">
        <v>436</v>
      </c>
      <c r="D24" s="248"/>
      <c r="E24" s="214" t="s">
        <v>91</v>
      </c>
      <c r="F24" s="213" t="s">
        <v>70</v>
      </c>
      <c r="G24" s="213" t="s">
        <v>89</v>
      </c>
      <c r="H24" s="213" t="str">
        <f t="shared" si="0"/>
        <v>July</v>
      </c>
      <c r="I24" s="204">
        <v>45233</v>
      </c>
      <c r="J24" s="204">
        <v>45303</v>
      </c>
      <c r="K24" s="204">
        <v>45345</v>
      </c>
      <c r="L24" s="227">
        <v>45439</v>
      </c>
    </row>
    <row r="25" spans="1:12" s="203" customFormat="1" ht="12" thickBot="1">
      <c r="A25" s="228">
        <v>7</v>
      </c>
      <c r="B25" s="229" t="s">
        <v>171</v>
      </c>
      <c r="C25" s="249" t="s">
        <v>116</v>
      </c>
      <c r="D25" s="249"/>
      <c r="E25" s="231" t="s">
        <v>91</v>
      </c>
      <c r="F25" s="229" t="s">
        <v>74</v>
      </c>
      <c r="G25" s="229" t="s">
        <v>149</v>
      </c>
      <c r="H25" s="229" t="str">
        <f t="shared" si="0"/>
        <v>July</v>
      </c>
      <c r="I25" s="232">
        <v>45233</v>
      </c>
      <c r="J25" s="232">
        <v>45303</v>
      </c>
      <c r="K25" s="232">
        <v>45345</v>
      </c>
      <c r="L25" s="233">
        <v>45439</v>
      </c>
    </row>
    <row r="26" spans="1:12" s="203" customFormat="1">
      <c r="A26" s="241">
        <v>8</v>
      </c>
      <c r="B26" s="242" t="s">
        <v>246</v>
      </c>
      <c r="C26" s="243" t="s">
        <v>122</v>
      </c>
      <c r="D26" s="243"/>
      <c r="E26" s="245" t="s">
        <v>91</v>
      </c>
      <c r="F26" s="242" t="s">
        <v>145</v>
      </c>
      <c r="G26" s="242" t="s">
        <v>149</v>
      </c>
      <c r="H26" s="242" t="str">
        <f t="shared" si="0"/>
        <v>August</v>
      </c>
      <c r="I26" s="246">
        <v>45261</v>
      </c>
      <c r="J26" s="246">
        <v>45331</v>
      </c>
      <c r="K26" s="246">
        <v>45373</v>
      </c>
      <c r="L26" s="247">
        <v>45467</v>
      </c>
    </row>
    <row r="27" spans="1:12" s="203" customFormat="1" ht="12" thickBot="1">
      <c r="A27" s="228">
        <v>8</v>
      </c>
      <c r="B27" s="229" t="s">
        <v>246</v>
      </c>
      <c r="C27" s="249" t="s">
        <v>329</v>
      </c>
      <c r="D27" s="249"/>
      <c r="E27" s="231" t="s">
        <v>91</v>
      </c>
      <c r="F27" s="229" t="s">
        <v>144</v>
      </c>
      <c r="G27" s="229" t="s">
        <v>150</v>
      </c>
      <c r="H27" s="229" t="str">
        <f t="shared" si="0"/>
        <v>August</v>
      </c>
      <c r="I27" s="232">
        <v>45261</v>
      </c>
      <c r="J27" s="232">
        <v>45331</v>
      </c>
      <c r="K27" s="232">
        <v>45373</v>
      </c>
      <c r="L27" s="233">
        <v>45467</v>
      </c>
    </row>
    <row r="28" spans="1:12" s="203" customFormat="1">
      <c r="A28" s="241">
        <v>9</v>
      </c>
      <c r="B28" s="242" t="s">
        <v>246</v>
      </c>
      <c r="C28" s="243" t="s">
        <v>125</v>
      </c>
      <c r="D28" s="251"/>
      <c r="E28" s="245" t="s">
        <v>91</v>
      </c>
      <c r="F28" s="242" t="s">
        <v>75</v>
      </c>
      <c r="G28" s="242" t="s">
        <v>150</v>
      </c>
      <c r="H28" s="242" t="str">
        <f t="shared" si="0"/>
        <v>September</v>
      </c>
      <c r="I28" s="246">
        <v>45289</v>
      </c>
      <c r="J28" s="246">
        <v>45359</v>
      </c>
      <c r="K28" s="246">
        <v>45401</v>
      </c>
      <c r="L28" s="247">
        <v>45495</v>
      </c>
    </row>
    <row r="29" spans="1:12" s="203" customFormat="1">
      <c r="A29" s="225">
        <v>9</v>
      </c>
      <c r="B29" s="213" t="s">
        <v>246</v>
      </c>
      <c r="C29" s="226" t="s">
        <v>858</v>
      </c>
      <c r="D29" s="226"/>
      <c r="E29" s="214" t="s">
        <v>91</v>
      </c>
      <c r="F29" s="213" t="s">
        <v>70</v>
      </c>
      <c r="G29" s="213" t="s">
        <v>89</v>
      </c>
      <c r="H29" s="213" t="str">
        <f t="shared" si="0"/>
        <v>September</v>
      </c>
      <c r="I29" s="204">
        <v>45289</v>
      </c>
      <c r="J29" s="204">
        <v>45359</v>
      </c>
      <c r="K29" s="204">
        <v>45401</v>
      </c>
      <c r="L29" s="227">
        <v>45495</v>
      </c>
    </row>
    <row r="30" spans="1:12" s="203" customFormat="1" ht="12" thickBot="1">
      <c r="A30" s="228">
        <v>9</v>
      </c>
      <c r="B30" s="229" t="s">
        <v>171</v>
      </c>
      <c r="C30" s="249" t="s">
        <v>859</v>
      </c>
      <c r="D30" s="249" t="s">
        <v>860</v>
      </c>
      <c r="E30" s="231" t="s">
        <v>91</v>
      </c>
      <c r="F30" s="229" t="s">
        <v>74</v>
      </c>
      <c r="G30" s="229" t="s">
        <v>149</v>
      </c>
      <c r="H30" s="229" t="str">
        <f t="shared" si="0"/>
        <v>September</v>
      </c>
      <c r="I30" s="232">
        <v>45289</v>
      </c>
      <c r="J30" s="232">
        <v>45359</v>
      </c>
      <c r="K30" s="232">
        <v>45401</v>
      </c>
      <c r="L30" s="233">
        <v>45495</v>
      </c>
    </row>
    <row r="31" spans="1:12" s="203" customFormat="1">
      <c r="A31" s="241">
        <v>10</v>
      </c>
      <c r="B31" s="242" t="s">
        <v>246</v>
      </c>
      <c r="C31" s="243" t="s">
        <v>259</v>
      </c>
      <c r="D31" s="243"/>
      <c r="E31" s="245" t="s">
        <v>91</v>
      </c>
      <c r="F31" s="242" t="s">
        <v>144</v>
      </c>
      <c r="G31" s="242" t="s">
        <v>89</v>
      </c>
      <c r="H31" s="242" t="str">
        <f t="shared" si="0"/>
        <v>October</v>
      </c>
      <c r="I31" s="246">
        <v>45324</v>
      </c>
      <c r="J31" s="246">
        <v>45394</v>
      </c>
      <c r="K31" s="246">
        <v>45436</v>
      </c>
      <c r="L31" s="247">
        <v>45530</v>
      </c>
    </row>
    <row r="32" spans="1:12" s="203" customFormat="1" ht="12" thickBot="1">
      <c r="A32" s="228">
        <v>10</v>
      </c>
      <c r="B32" s="229" t="s">
        <v>246</v>
      </c>
      <c r="C32" s="249" t="s">
        <v>861</v>
      </c>
      <c r="D32" s="249"/>
      <c r="E32" s="231" t="s">
        <v>91</v>
      </c>
      <c r="F32" s="229" t="s">
        <v>145</v>
      </c>
      <c r="G32" s="229" t="s">
        <v>149</v>
      </c>
      <c r="H32" s="229" t="str">
        <f t="shared" si="0"/>
        <v>October</v>
      </c>
      <c r="I32" s="232">
        <v>45324</v>
      </c>
      <c r="J32" s="232">
        <v>45394</v>
      </c>
      <c r="K32" s="232">
        <v>45436</v>
      </c>
      <c r="L32" s="233">
        <v>45530</v>
      </c>
    </row>
    <row r="33" spans="1:8">
      <c r="A33" s="210"/>
    </row>
    <row r="34" spans="1:8">
      <c r="A34" s="253" t="s">
        <v>864</v>
      </c>
      <c r="B34" s="254"/>
      <c r="C34" s="202"/>
      <c r="D34" s="202"/>
      <c r="E34" s="202"/>
      <c r="F34" s="202"/>
      <c r="G34" s="202"/>
      <c r="H34" s="209"/>
    </row>
    <row r="35" spans="1:8">
      <c r="A35" s="255" t="s">
        <v>865</v>
      </c>
      <c r="B35" s="255"/>
      <c r="C35" s="255"/>
      <c r="D35" s="255"/>
      <c r="E35" s="255"/>
      <c r="F35" s="255"/>
      <c r="G35" s="255"/>
      <c r="H35" s="256"/>
    </row>
    <row r="36" spans="1:8">
      <c r="A36" s="241">
        <v>7</v>
      </c>
      <c r="B36" s="242" t="s">
        <v>246</v>
      </c>
      <c r="C36" s="243" t="s">
        <v>856</v>
      </c>
      <c r="D36" s="251"/>
      <c r="E36" s="252" t="s">
        <v>863</v>
      </c>
      <c r="F36" s="242" t="s">
        <v>75</v>
      </c>
      <c r="G36" s="242" t="s">
        <v>150</v>
      </c>
      <c r="H36" s="242" t="str">
        <f t="shared" ref="H36" si="1">TEXT(A36*29,"mmmmmmm")</f>
        <v>July</v>
      </c>
    </row>
    <row r="38" spans="1:8">
      <c r="A38" s="257" t="s">
        <v>866</v>
      </c>
      <c r="B38" s="256"/>
      <c r="C38" s="256"/>
      <c r="D38" s="258"/>
      <c r="E38" s="256"/>
      <c r="F38" s="259"/>
      <c r="G38" s="259"/>
      <c r="H38" s="259"/>
    </row>
    <row r="39" spans="1:8">
      <c r="A39" s="241">
        <v>9</v>
      </c>
      <c r="B39" s="242" t="s">
        <v>246</v>
      </c>
      <c r="C39" s="243" t="s">
        <v>857</v>
      </c>
      <c r="D39" s="251"/>
      <c r="E39" s="252" t="s">
        <v>91</v>
      </c>
      <c r="F39" s="242" t="s">
        <v>75</v>
      </c>
      <c r="G39" s="242" t="s">
        <v>150</v>
      </c>
      <c r="H39" s="242" t="str">
        <f t="shared" ref="H39" si="2">TEXT(A39*29,"mmmmmmm")</f>
        <v>September</v>
      </c>
    </row>
    <row r="41" spans="1:8">
      <c r="A41" s="257" t="s">
        <v>867</v>
      </c>
      <c r="B41" s="256"/>
      <c r="C41" s="256"/>
      <c r="D41" s="258"/>
      <c r="E41" s="256"/>
      <c r="F41" s="259"/>
      <c r="G41" s="259"/>
      <c r="H41" s="259"/>
    </row>
    <row r="42" spans="1:8">
      <c r="A42" s="241">
        <v>9</v>
      </c>
      <c r="B42" s="242" t="s">
        <v>246</v>
      </c>
      <c r="C42" s="243" t="s">
        <v>125</v>
      </c>
      <c r="D42" s="251"/>
      <c r="E42" s="245" t="s">
        <v>91</v>
      </c>
      <c r="F42" s="242" t="s">
        <v>75</v>
      </c>
      <c r="G42" s="242" t="s">
        <v>150</v>
      </c>
      <c r="H42" s="242" t="str">
        <f t="shared" ref="H42" si="3">TEXT(A42*29,"mmmmmmm")</f>
        <v>September</v>
      </c>
    </row>
    <row r="43" spans="1:8">
      <c r="F43" s="207"/>
      <c r="G43" s="207"/>
      <c r="H43" s="207"/>
    </row>
    <row r="44" spans="1:8">
      <c r="A44" s="202"/>
      <c r="B44" s="202"/>
      <c r="C44" s="202"/>
      <c r="D44" s="202"/>
      <c r="E44" s="202"/>
      <c r="F44" s="202"/>
      <c r="G44" s="202"/>
      <c r="H44" s="202"/>
    </row>
    <row r="45" spans="1:8">
      <c r="A45" s="202"/>
      <c r="B45" s="202"/>
      <c r="C45" s="202"/>
      <c r="D45" s="202"/>
      <c r="E45" s="202"/>
      <c r="F45" s="202"/>
      <c r="G45" s="202"/>
      <c r="H45" s="202"/>
    </row>
  </sheetData>
  <autoFilter ref="A4:L30" xr:uid="{00000000-0009-0000-0000-000000000000}">
    <sortState xmlns:xlrd2="http://schemas.microsoft.com/office/spreadsheetml/2017/richdata2" ref="A5:L32">
      <sortCondition ref="A4:A30"/>
    </sortState>
  </autoFilter>
  <mergeCells count="6">
    <mergeCell ref="C2:H4"/>
    <mergeCell ref="I2:L2"/>
    <mergeCell ref="I3:I4"/>
    <mergeCell ref="J3:J4"/>
    <mergeCell ref="K3:K4"/>
    <mergeCell ref="L3:L4"/>
  </mergeCells>
  <pageMargins left="0.7" right="0.7" top="0.75" bottom="0.75" header="0.3" footer="0.3"/>
  <pageSetup scale="4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39F27-2CE9-41AA-8D4E-C770837B1C8B}">
  <dimension ref="A1:F555"/>
  <sheetViews>
    <sheetView workbookViewId="0">
      <pane ySplit="10" topLeftCell="A11" activePane="bottomLeft" state="frozen"/>
      <selection pane="bottomLeft"/>
    </sheetView>
  </sheetViews>
  <sheetFormatPr defaultColWidth="8.7109375" defaultRowHeight="11.25"/>
  <cols>
    <col min="1" max="1" width="42.28515625" style="107" customWidth="1"/>
    <col min="2" max="2" width="41.28515625" style="107" bestFit="1" customWidth="1"/>
    <col min="3" max="3" width="44.42578125" style="107" bestFit="1" customWidth="1"/>
    <col min="4" max="4" width="44.5703125" style="107" customWidth="1"/>
    <col min="5" max="5" width="28.7109375" style="107" bestFit="1" customWidth="1"/>
    <col min="6" max="6" width="13.28515625" style="107" customWidth="1"/>
    <col min="7" max="16384" width="8.7109375" style="107"/>
  </cols>
  <sheetData>
    <row r="1" spans="1:6">
      <c r="A1" s="103" t="s">
        <v>151</v>
      </c>
      <c r="B1" s="104" t="s">
        <v>152</v>
      </c>
      <c r="C1" s="104" t="s">
        <v>153</v>
      </c>
      <c r="D1" s="104" t="s">
        <v>154</v>
      </c>
      <c r="E1" s="105" t="s">
        <v>153</v>
      </c>
      <c r="F1" s="106"/>
    </row>
    <row r="2" spans="1:6">
      <c r="A2" s="108" t="s">
        <v>135</v>
      </c>
      <c r="B2" s="107" t="s">
        <v>146</v>
      </c>
      <c r="C2" s="107" t="s">
        <v>155</v>
      </c>
      <c r="D2" s="107" t="s">
        <v>148</v>
      </c>
      <c r="E2" s="109" t="s">
        <v>156</v>
      </c>
      <c r="F2" s="106"/>
    </row>
    <row r="3" spans="1:6">
      <c r="A3" s="108" t="s">
        <v>840</v>
      </c>
      <c r="B3" s="107" t="s">
        <v>74</v>
      </c>
      <c r="C3" s="107" t="s">
        <v>157</v>
      </c>
      <c r="D3" s="107" t="s">
        <v>149</v>
      </c>
      <c r="E3" s="109" t="s">
        <v>158</v>
      </c>
      <c r="F3" s="106"/>
    </row>
    <row r="4" spans="1:6">
      <c r="A4" s="108" t="s">
        <v>147</v>
      </c>
      <c r="B4" s="107" t="s">
        <v>70</v>
      </c>
      <c r="C4" s="107" t="s">
        <v>159</v>
      </c>
      <c r="D4" s="107" t="s">
        <v>89</v>
      </c>
      <c r="E4" s="109" t="s">
        <v>160</v>
      </c>
      <c r="F4" s="106"/>
    </row>
    <row r="5" spans="1:6">
      <c r="A5" s="108" t="s">
        <v>837</v>
      </c>
      <c r="B5" s="107" t="s">
        <v>144</v>
      </c>
      <c r="C5" s="107" t="s">
        <v>161</v>
      </c>
      <c r="D5" s="107" t="s">
        <v>150</v>
      </c>
      <c r="E5" s="109" t="s">
        <v>162</v>
      </c>
      <c r="F5" s="106"/>
    </row>
    <row r="6" spans="1:6">
      <c r="A6" s="108" t="s">
        <v>843</v>
      </c>
      <c r="B6" s="107" t="s">
        <v>144</v>
      </c>
      <c r="C6" s="107" t="s">
        <v>161</v>
      </c>
      <c r="D6" s="107" t="s">
        <v>89</v>
      </c>
      <c r="E6" s="109" t="s">
        <v>160</v>
      </c>
      <c r="F6" s="106"/>
    </row>
    <row r="7" spans="1:6">
      <c r="A7" s="108" t="s">
        <v>842</v>
      </c>
      <c r="B7" s="107" t="s">
        <v>145</v>
      </c>
      <c r="C7" s="107" t="s">
        <v>163</v>
      </c>
      <c r="D7" s="107" t="s">
        <v>149</v>
      </c>
      <c r="E7" s="109" t="s">
        <v>158</v>
      </c>
      <c r="F7" s="106"/>
    </row>
    <row r="8" spans="1:6" ht="12" thickBot="1">
      <c r="A8" s="110" t="s">
        <v>839</v>
      </c>
      <c r="B8" s="111" t="s">
        <v>75</v>
      </c>
      <c r="C8" s="111" t="s">
        <v>164</v>
      </c>
      <c r="D8" s="111" t="s">
        <v>150</v>
      </c>
      <c r="E8" s="112" t="s">
        <v>162</v>
      </c>
      <c r="F8" s="106"/>
    </row>
    <row r="9" spans="1:6">
      <c r="A9" s="113"/>
      <c r="B9" s="113"/>
      <c r="C9" s="113"/>
      <c r="D9" s="113"/>
      <c r="E9" s="113"/>
    </row>
    <row r="10" spans="1:6">
      <c r="A10" s="114" t="s">
        <v>165</v>
      </c>
      <c r="B10" s="114" t="s">
        <v>166</v>
      </c>
      <c r="C10" s="114" t="s">
        <v>167</v>
      </c>
      <c r="D10" s="115" t="s">
        <v>168</v>
      </c>
      <c r="E10" s="115" t="s">
        <v>169</v>
      </c>
      <c r="F10" s="115" t="s">
        <v>170</v>
      </c>
    </row>
    <row r="11" spans="1:6">
      <c r="A11" s="116" t="s">
        <v>171</v>
      </c>
      <c r="B11" s="116" t="s">
        <v>116</v>
      </c>
      <c r="C11" s="116" t="s">
        <v>172</v>
      </c>
      <c r="D11" s="107" t="s">
        <v>840</v>
      </c>
      <c r="E11" s="107" t="str">
        <f t="shared" ref="E11:E74" si="0">_xlfn.XLOOKUP(D11,$A$2:$A$8,$B$2:$B$8)</f>
        <v>Brian Larson</v>
      </c>
      <c r="F11" s="107" t="s">
        <v>149</v>
      </c>
    </row>
    <row r="12" spans="1:6">
      <c r="A12" s="116" t="s">
        <v>171</v>
      </c>
      <c r="B12" s="116" t="s">
        <v>116</v>
      </c>
      <c r="C12" s="116" t="s">
        <v>173</v>
      </c>
      <c r="D12" s="107" t="s">
        <v>840</v>
      </c>
      <c r="E12" s="107" t="str">
        <f t="shared" si="0"/>
        <v>Brian Larson</v>
      </c>
      <c r="F12" s="107" t="s">
        <v>149</v>
      </c>
    </row>
    <row r="13" spans="1:6">
      <c r="A13" s="116" t="s">
        <v>171</v>
      </c>
      <c r="B13" s="116" t="s">
        <v>116</v>
      </c>
      <c r="C13" s="116" t="s">
        <v>174</v>
      </c>
      <c r="D13" s="107" t="s">
        <v>840</v>
      </c>
      <c r="E13" s="107" t="str">
        <f t="shared" si="0"/>
        <v>Brian Larson</v>
      </c>
      <c r="F13" s="107" t="s">
        <v>149</v>
      </c>
    </row>
    <row r="14" spans="1:6">
      <c r="A14" s="116" t="s">
        <v>171</v>
      </c>
      <c r="B14" s="116" t="s">
        <v>116</v>
      </c>
      <c r="C14" s="116" t="s">
        <v>175</v>
      </c>
      <c r="D14" s="107" t="s">
        <v>840</v>
      </c>
      <c r="E14" s="107" t="str">
        <f t="shared" si="0"/>
        <v>Brian Larson</v>
      </c>
      <c r="F14" s="107" t="s">
        <v>149</v>
      </c>
    </row>
    <row r="15" spans="1:6">
      <c r="A15" s="116" t="s">
        <v>171</v>
      </c>
      <c r="B15" s="116" t="s">
        <v>116</v>
      </c>
      <c r="C15" s="116" t="s">
        <v>176</v>
      </c>
      <c r="D15" s="107" t="s">
        <v>840</v>
      </c>
      <c r="E15" s="107" t="str">
        <f t="shared" si="0"/>
        <v>Brian Larson</v>
      </c>
      <c r="F15" s="107" t="s">
        <v>149</v>
      </c>
    </row>
    <row r="16" spans="1:6">
      <c r="A16" s="116" t="s">
        <v>171</v>
      </c>
      <c r="B16" s="116" t="s">
        <v>116</v>
      </c>
      <c r="C16" s="116" t="s">
        <v>177</v>
      </c>
      <c r="D16" s="107" t="s">
        <v>840</v>
      </c>
      <c r="E16" s="107" t="str">
        <f t="shared" si="0"/>
        <v>Brian Larson</v>
      </c>
      <c r="F16" s="107" t="s">
        <v>149</v>
      </c>
    </row>
    <row r="17" spans="1:6">
      <c r="A17" s="116" t="s">
        <v>171</v>
      </c>
      <c r="B17" s="116" t="s">
        <v>113</v>
      </c>
      <c r="C17" s="116" t="s">
        <v>178</v>
      </c>
      <c r="D17" s="107" t="s">
        <v>840</v>
      </c>
      <c r="E17" s="107" t="str">
        <f t="shared" si="0"/>
        <v>Brian Larson</v>
      </c>
      <c r="F17" s="107" t="s">
        <v>149</v>
      </c>
    </row>
    <row r="18" spans="1:6">
      <c r="A18" s="116" t="s">
        <v>171</v>
      </c>
      <c r="B18" s="116" t="s">
        <v>113</v>
      </c>
      <c r="C18" s="116" t="s">
        <v>179</v>
      </c>
      <c r="D18" s="107" t="s">
        <v>840</v>
      </c>
      <c r="E18" s="107" t="str">
        <f t="shared" si="0"/>
        <v>Brian Larson</v>
      </c>
      <c r="F18" s="107" t="s">
        <v>149</v>
      </c>
    </row>
    <row r="19" spans="1:6">
      <c r="A19" s="116" t="s">
        <v>171</v>
      </c>
      <c r="B19" s="116" t="s">
        <v>113</v>
      </c>
      <c r="C19" s="116" t="s">
        <v>180</v>
      </c>
      <c r="D19" s="107" t="s">
        <v>840</v>
      </c>
      <c r="E19" s="107" t="str">
        <f t="shared" si="0"/>
        <v>Brian Larson</v>
      </c>
      <c r="F19" s="107" t="s">
        <v>149</v>
      </c>
    </row>
    <row r="20" spans="1:6">
      <c r="A20" s="116" t="s">
        <v>171</v>
      </c>
      <c r="B20" s="116" t="s">
        <v>113</v>
      </c>
      <c r="C20" s="116" t="s">
        <v>181</v>
      </c>
      <c r="D20" s="107" t="s">
        <v>840</v>
      </c>
      <c r="E20" s="107" t="str">
        <f t="shared" si="0"/>
        <v>Brian Larson</v>
      </c>
      <c r="F20" s="107" t="s">
        <v>149</v>
      </c>
    </row>
    <row r="21" spans="1:6">
      <c r="A21" s="116" t="s">
        <v>171</v>
      </c>
      <c r="B21" s="116" t="s">
        <v>113</v>
      </c>
      <c r="C21" s="116" t="s">
        <v>182</v>
      </c>
      <c r="D21" s="107" t="s">
        <v>840</v>
      </c>
      <c r="E21" s="107" t="str">
        <f t="shared" si="0"/>
        <v>Brian Larson</v>
      </c>
      <c r="F21" s="107" t="s">
        <v>149</v>
      </c>
    </row>
    <row r="22" spans="1:6">
      <c r="A22" s="116" t="s">
        <v>171</v>
      </c>
      <c r="B22" s="116" t="s">
        <v>113</v>
      </c>
      <c r="C22" s="116" t="s">
        <v>183</v>
      </c>
      <c r="D22" s="107" t="s">
        <v>840</v>
      </c>
      <c r="E22" s="107" t="str">
        <f t="shared" si="0"/>
        <v>Brian Larson</v>
      </c>
      <c r="F22" s="107" t="s">
        <v>149</v>
      </c>
    </row>
    <row r="23" spans="1:6">
      <c r="A23" s="116" t="s">
        <v>171</v>
      </c>
      <c r="B23" s="116" t="s">
        <v>99</v>
      </c>
      <c r="C23" s="116" t="s">
        <v>184</v>
      </c>
      <c r="D23" s="107" t="s">
        <v>840</v>
      </c>
      <c r="E23" s="107" t="str">
        <f t="shared" si="0"/>
        <v>Brian Larson</v>
      </c>
      <c r="F23" s="107" t="s">
        <v>149</v>
      </c>
    </row>
    <row r="24" spans="1:6">
      <c r="A24" s="116" t="s">
        <v>171</v>
      </c>
      <c r="B24" s="116" t="s">
        <v>99</v>
      </c>
      <c r="C24" s="116" t="s">
        <v>185</v>
      </c>
      <c r="D24" s="107" t="s">
        <v>840</v>
      </c>
      <c r="E24" s="107" t="str">
        <f t="shared" si="0"/>
        <v>Brian Larson</v>
      </c>
      <c r="F24" s="107" t="s">
        <v>149</v>
      </c>
    </row>
    <row r="25" spans="1:6">
      <c r="A25" s="116" t="s">
        <v>171</v>
      </c>
      <c r="B25" s="116" t="s">
        <v>99</v>
      </c>
      <c r="C25" s="116" t="s">
        <v>186</v>
      </c>
      <c r="D25" s="107" t="s">
        <v>840</v>
      </c>
      <c r="E25" s="107" t="str">
        <f t="shared" si="0"/>
        <v>Brian Larson</v>
      </c>
      <c r="F25" s="107" t="s">
        <v>149</v>
      </c>
    </row>
    <row r="26" spans="1:6">
      <c r="A26" s="116" t="s">
        <v>171</v>
      </c>
      <c r="B26" s="116" t="s">
        <v>99</v>
      </c>
      <c r="C26" s="116" t="s">
        <v>187</v>
      </c>
      <c r="D26" s="107" t="s">
        <v>840</v>
      </c>
      <c r="E26" s="107" t="str">
        <f t="shared" si="0"/>
        <v>Brian Larson</v>
      </c>
      <c r="F26" s="107" t="s">
        <v>149</v>
      </c>
    </row>
    <row r="27" spans="1:6">
      <c r="A27" s="116" t="s">
        <v>171</v>
      </c>
      <c r="B27" s="116" t="s">
        <v>92</v>
      </c>
      <c r="C27" s="116" t="s">
        <v>188</v>
      </c>
      <c r="D27" s="107" t="s">
        <v>840</v>
      </c>
      <c r="E27" s="107" t="str">
        <f t="shared" si="0"/>
        <v>Brian Larson</v>
      </c>
      <c r="F27" s="107" t="s">
        <v>149</v>
      </c>
    </row>
    <row r="28" spans="1:6">
      <c r="A28" s="116" t="s">
        <v>171</v>
      </c>
      <c r="B28" s="116" t="s">
        <v>92</v>
      </c>
      <c r="C28" s="116" t="s">
        <v>189</v>
      </c>
      <c r="D28" s="107" t="s">
        <v>840</v>
      </c>
      <c r="E28" s="107" t="str">
        <f t="shared" si="0"/>
        <v>Brian Larson</v>
      </c>
      <c r="F28" s="107" t="s">
        <v>149</v>
      </c>
    </row>
    <row r="29" spans="1:6">
      <c r="A29" s="116" t="s">
        <v>171</v>
      </c>
      <c r="B29" s="116" t="s">
        <v>92</v>
      </c>
      <c r="C29" s="116" t="s">
        <v>190</v>
      </c>
      <c r="D29" s="107" t="s">
        <v>840</v>
      </c>
      <c r="E29" s="107" t="str">
        <f t="shared" si="0"/>
        <v>Brian Larson</v>
      </c>
      <c r="F29" s="107" t="s">
        <v>149</v>
      </c>
    </row>
    <row r="30" spans="1:6">
      <c r="A30" s="116" t="s">
        <v>171</v>
      </c>
      <c r="B30" s="116" t="s">
        <v>127</v>
      </c>
      <c r="C30" s="116" t="s">
        <v>191</v>
      </c>
      <c r="D30" s="107" t="s">
        <v>840</v>
      </c>
      <c r="E30" s="107" t="str">
        <f t="shared" si="0"/>
        <v>Brian Larson</v>
      </c>
      <c r="F30" s="107" t="s">
        <v>149</v>
      </c>
    </row>
    <row r="31" spans="1:6">
      <c r="A31" s="116" t="s">
        <v>171</v>
      </c>
      <c r="B31" s="116" t="s">
        <v>127</v>
      </c>
      <c r="C31" s="116" t="s">
        <v>192</v>
      </c>
      <c r="D31" s="107" t="s">
        <v>840</v>
      </c>
      <c r="E31" s="107" t="str">
        <f t="shared" si="0"/>
        <v>Brian Larson</v>
      </c>
      <c r="F31" s="107" t="s">
        <v>149</v>
      </c>
    </row>
    <row r="32" spans="1:6">
      <c r="A32" s="116" t="s">
        <v>171</v>
      </c>
      <c r="B32" s="116" t="s">
        <v>193</v>
      </c>
      <c r="C32" s="116" t="s">
        <v>194</v>
      </c>
      <c r="D32" s="107" t="s">
        <v>840</v>
      </c>
      <c r="E32" s="107" t="str">
        <f t="shared" si="0"/>
        <v>Brian Larson</v>
      </c>
      <c r="F32" s="107" t="s">
        <v>149</v>
      </c>
    </row>
    <row r="33" spans="1:6">
      <c r="A33" s="116" t="s">
        <v>171</v>
      </c>
      <c r="B33" s="116" t="s">
        <v>193</v>
      </c>
      <c r="C33" s="116" t="s">
        <v>195</v>
      </c>
      <c r="D33" s="107" t="s">
        <v>840</v>
      </c>
      <c r="E33" s="107" t="str">
        <f t="shared" si="0"/>
        <v>Brian Larson</v>
      </c>
      <c r="F33" s="107" t="s">
        <v>149</v>
      </c>
    </row>
    <row r="34" spans="1:6">
      <c r="A34" s="116" t="s">
        <v>171</v>
      </c>
      <c r="B34" s="116" t="s">
        <v>193</v>
      </c>
      <c r="C34" s="116" t="s">
        <v>196</v>
      </c>
      <c r="D34" s="107" t="s">
        <v>840</v>
      </c>
      <c r="E34" s="107" t="str">
        <f t="shared" si="0"/>
        <v>Brian Larson</v>
      </c>
      <c r="F34" s="107" t="s">
        <v>149</v>
      </c>
    </row>
    <row r="35" spans="1:6">
      <c r="A35" s="116" t="s">
        <v>171</v>
      </c>
      <c r="B35" s="116" t="s">
        <v>193</v>
      </c>
      <c r="C35" s="116" t="s">
        <v>197</v>
      </c>
      <c r="D35" s="107" t="s">
        <v>840</v>
      </c>
      <c r="E35" s="107" t="str">
        <f t="shared" si="0"/>
        <v>Brian Larson</v>
      </c>
      <c r="F35" s="107" t="s">
        <v>149</v>
      </c>
    </row>
    <row r="36" spans="1:6">
      <c r="A36" s="116" t="s">
        <v>171</v>
      </c>
      <c r="B36" s="116" t="s">
        <v>193</v>
      </c>
      <c r="C36" s="116" t="s">
        <v>198</v>
      </c>
      <c r="D36" s="107" t="s">
        <v>840</v>
      </c>
      <c r="E36" s="107" t="str">
        <f t="shared" si="0"/>
        <v>Brian Larson</v>
      </c>
      <c r="F36" s="107" t="s">
        <v>149</v>
      </c>
    </row>
    <row r="37" spans="1:6">
      <c r="A37" s="116" t="s">
        <v>171</v>
      </c>
      <c r="B37" s="116" t="s">
        <v>193</v>
      </c>
      <c r="C37" s="116" t="s">
        <v>199</v>
      </c>
      <c r="D37" s="107" t="s">
        <v>840</v>
      </c>
      <c r="E37" s="107" t="str">
        <f t="shared" si="0"/>
        <v>Brian Larson</v>
      </c>
      <c r="F37" s="107" t="s">
        <v>149</v>
      </c>
    </row>
    <row r="38" spans="1:6">
      <c r="A38" s="116" t="s">
        <v>171</v>
      </c>
      <c r="B38" s="116" t="s">
        <v>103</v>
      </c>
      <c r="C38" s="116" t="s">
        <v>200</v>
      </c>
      <c r="D38" s="107" t="s">
        <v>840</v>
      </c>
      <c r="E38" s="107" t="str">
        <f t="shared" si="0"/>
        <v>Brian Larson</v>
      </c>
      <c r="F38" s="107" t="s">
        <v>149</v>
      </c>
    </row>
    <row r="39" spans="1:6">
      <c r="A39" s="116" t="s">
        <v>171</v>
      </c>
      <c r="B39" s="116" t="s">
        <v>103</v>
      </c>
      <c r="C39" s="116" t="s">
        <v>201</v>
      </c>
      <c r="D39" s="107" t="s">
        <v>840</v>
      </c>
      <c r="E39" s="107" t="str">
        <f t="shared" si="0"/>
        <v>Brian Larson</v>
      </c>
      <c r="F39" s="107" t="s">
        <v>149</v>
      </c>
    </row>
    <row r="40" spans="1:6">
      <c r="A40" s="116" t="s">
        <v>171</v>
      </c>
      <c r="B40" s="116" t="s">
        <v>103</v>
      </c>
      <c r="C40" s="116" t="s">
        <v>202</v>
      </c>
      <c r="D40" s="107" t="s">
        <v>840</v>
      </c>
      <c r="E40" s="107" t="str">
        <f t="shared" si="0"/>
        <v>Brian Larson</v>
      </c>
      <c r="F40" s="107" t="s">
        <v>149</v>
      </c>
    </row>
    <row r="41" spans="1:6">
      <c r="A41" s="116" t="s">
        <v>171</v>
      </c>
      <c r="B41" s="116" t="s">
        <v>103</v>
      </c>
      <c r="C41" s="116" t="s">
        <v>203</v>
      </c>
      <c r="D41" s="107" t="s">
        <v>840</v>
      </c>
      <c r="E41" s="107" t="str">
        <f t="shared" si="0"/>
        <v>Brian Larson</v>
      </c>
      <c r="F41" s="107" t="s">
        <v>149</v>
      </c>
    </row>
    <row r="42" spans="1:6">
      <c r="A42" s="116" t="s">
        <v>171</v>
      </c>
      <c r="B42" s="116" t="s">
        <v>204</v>
      </c>
      <c r="C42" s="116" t="s">
        <v>205</v>
      </c>
      <c r="D42" s="107" t="s">
        <v>840</v>
      </c>
      <c r="E42" s="107" t="str">
        <f t="shared" si="0"/>
        <v>Brian Larson</v>
      </c>
      <c r="F42" s="107" t="s">
        <v>149</v>
      </c>
    </row>
    <row r="43" spans="1:6">
      <c r="A43" s="116" t="s">
        <v>171</v>
      </c>
      <c r="B43" s="116" t="s">
        <v>204</v>
      </c>
      <c r="C43" s="116" t="s">
        <v>206</v>
      </c>
      <c r="D43" s="107" t="s">
        <v>840</v>
      </c>
      <c r="E43" s="107" t="str">
        <f t="shared" si="0"/>
        <v>Brian Larson</v>
      </c>
      <c r="F43" s="107" t="s">
        <v>149</v>
      </c>
    </row>
    <row r="44" spans="1:6">
      <c r="A44" s="116" t="s">
        <v>171</v>
      </c>
      <c r="B44" s="116" t="s">
        <v>207</v>
      </c>
      <c r="C44" s="116" t="s">
        <v>208</v>
      </c>
      <c r="D44" s="107" t="s">
        <v>840</v>
      </c>
      <c r="E44" s="107" t="str">
        <f t="shared" si="0"/>
        <v>Brian Larson</v>
      </c>
      <c r="F44" s="107" t="s">
        <v>149</v>
      </c>
    </row>
    <row r="45" spans="1:6">
      <c r="A45" s="116" t="s">
        <v>171</v>
      </c>
      <c r="B45" s="116" t="s">
        <v>207</v>
      </c>
      <c r="C45" s="116" t="s">
        <v>209</v>
      </c>
      <c r="D45" s="107" t="s">
        <v>840</v>
      </c>
      <c r="E45" s="107" t="str">
        <f t="shared" si="0"/>
        <v>Brian Larson</v>
      </c>
      <c r="F45" s="107" t="s">
        <v>149</v>
      </c>
    </row>
    <row r="46" spans="1:6">
      <c r="A46" s="116" t="s">
        <v>171</v>
      </c>
      <c r="B46" s="116" t="s">
        <v>207</v>
      </c>
      <c r="C46" s="116" t="s">
        <v>210</v>
      </c>
      <c r="D46" s="107" t="s">
        <v>840</v>
      </c>
      <c r="E46" s="107" t="str">
        <f t="shared" si="0"/>
        <v>Brian Larson</v>
      </c>
      <c r="F46" s="107" t="s">
        <v>149</v>
      </c>
    </row>
    <row r="47" spans="1:6">
      <c r="A47" s="116" t="s">
        <v>171</v>
      </c>
      <c r="B47" s="116" t="s">
        <v>207</v>
      </c>
      <c r="C47" s="116" t="s">
        <v>211</v>
      </c>
      <c r="D47" s="107" t="s">
        <v>840</v>
      </c>
      <c r="E47" s="107" t="str">
        <f t="shared" si="0"/>
        <v>Brian Larson</v>
      </c>
      <c r="F47" s="107" t="s">
        <v>149</v>
      </c>
    </row>
    <row r="48" spans="1:6">
      <c r="A48" s="116" t="s">
        <v>171</v>
      </c>
      <c r="B48" s="116" t="s">
        <v>207</v>
      </c>
      <c r="C48" s="116" t="s">
        <v>212</v>
      </c>
      <c r="D48" s="107" t="s">
        <v>840</v>
      </c>
      <c r="E48" s="107" t="str">
        <f t="shared" si="0"/>
        <v>Brian Larson</v>
      </c>
      <c r="F48" s="107" t="s">
        <v>149</v>
      </c>
    </row>
    <row r="49" spans="1:6">
      <c r="A49" s="116" t="s">
        <v>171</v>
      </c>
      <c r="B49" s="116" t="s">
        <v>213</v>
      </c>
      <c r="C49" s="116" t="s">
        <v>214</v>
      </c>
      <c r="D49" s="107" t="s">
        <v>840</v>
      </c>
      <c r="E49" s="107" t="str">
        <f t="shared" si="0"/>
        <v>Brian Larson</v>
      </c>
      <c r="F49" s="107" t="s">
        <v>149</v>
      </c>
    </row>
    <row r="50" spans="1:6">
      <c r="A50" s="116" t="s">
        <v>171</v>
      </c>
      <c r="B50" s="116" t="s">
        <v>213</v>
      </c>
      <c r="C50" s="116" t="s">
        <v>215</v>
      </c>
      <c r="D50" s="107" t="s">
        <v>840</v>
      </c>
      <c r="E50" s="107" t="str">
        <f t="shared" si="0"/>
        <v>Brian Larson</v>
      </c>
      <c r="F50" s="107" t="s">
        <v>149</v>
      </c>
    </row>
    <row r="51" spans="1:6">
      <c r="A51" s="116" t="s">
        <v>171</v>
      </c>
      <c r="B51" s="116" t="s">
        <v>216</v>
      </c>
      <c r="C51" s="116" t="s">
        <v>217</v>
      </c>
      <c r="D51" s="107" t="s">
        <v>840</v>
      </c>
      <c r="E51" s="107" t="str">
        <f t="shared" si="0"/>
        <v>Brian Larson</v>
      </c>
      <c r="F51" s="107" t="s">
        <v>149</v>
      </c>
    </row>
    <row r="52" spans="1:6">
      <c r="A52" s="116" t="s">
        <v>171</v>
      </c>
      <c r="B52" s="116" t="s">
        <v>216</v>
      </c>
      <c r="C52" s="116" t="s">
        <v>218</v>
      </c>
      <c r="D52" s="107" t="s">
        <v>840</v>
      </c>
      <c r="E52" s="107" t="str">
        <f t="shared" si="0"/>
        <v>Brian Larson</v>
      </c>
      <c r="F52" s="107" t="s">
        <v>149</v>
      </c>
    </row>
    <row r="53" spans="1:6">
      <c r="A53" s="116" t="s">
        <v>171</v>
      </c>
      <c r="B53" s="116" t="s">
        <v>216</v>
      </c>
      <c r="C53" s="116" t="s">
        <v>219</v>
      </c>
      <c r="D53" s="107" t="s">
        <v>840</v>
      </c>
      <c r="E53" s="107" t="str">
        <f t="shared" si="0"/>
        <v>Brian Larson</v>
      </c>
      <c r="F53" s="107" t="s">
        <v>149</v>
      </c>
    </row>
    <row r="54" spans="1:6">
      <c r="A54" s="116" t="s">
        <v>171</v>
      </c>
      <c r="B54" s="116" t="s">
        <v>216</v>
      </c>
      <c r="C54" s="116" t="s">
        <v>220</v>
      </c>
      <c r="D54" s="107" t="s">
        <v>840</v>
      </c>
      <c r="E54" s="107" t="str">
        <f t="shared" si="0"/>
        <v>Brian Larson</v>
      </c>
      <c r="F54" s="107" t="s">
        <v>149</v>
      </c>
    </row>
    <row r="55" spans="1:6">
      <c r="A55" s="116" t="s">
        <v>171</v>
      </c>
      <c r="B55" s="116" t="s">
        <v>216</v>
      </c>
      <c r="C55" s="116" t="s">
        <v>221</v>
      </c>
      <c r="D55" s="107" t="s">
        <v>840</v>
      </c>
      <c r="E55" s="107" t="str">
        <f t="shared" si="0"/>
        <v>Brian Larson</v>
      </c>
      <c r="F55" s="107" t="s">
        <v>149</v>
      </c>
    </row>
    <row r="56" spans="1:6">
      <c r="A56" s="116" t="s">
        <v>171</v>
      </c>
      <c r="B56" s="116" t="s">
        <v>216</v>
      </c>
      <c r="C56" s="116" t="s">
        <v>222</v>
      </c>
      <c r="D56" s="107" t="s">
        <v>840</v>
      </c>
      <c r="E56" s="107" t="str">
        <f t="shared" si="0"/>
        <v>Brian Larson</v>
      </c>
      <c r="F56" s="107" t="s">
        <v>149</v>
      </c>
    </row>
    <row r="57" spans="1:6">
      <c r="A57" s="116" t="s">
        <v>171</v>
      </c>
      <c r="B57" s="116" t="s">
        <v>216</v>
      </c>
      <c r="C57" s="116" t="s">
        <v>223</v>
      </c>
      <c r="D57" s="107" t="s">
        <v>840</v>
      </c>
      <c r="E57" s="107" t="str">
        <f t="shared" si="0"/>
        <v>Brian Larson</v>
      </c>
      <c r="F57" s="107" t="s">
        <v>149</v>
      </c>
    </row>
    <row r="58" spans="1:6">
      <c r="A58" s="116" t="s">
        <v>171</v>
      </c>
      <c r="B58" s="116" t="s">
        <v>216</v>
      </c>
      <c r="C58" s="116" t="s">
        <v>224</v>
      </c>
      <c r="D58" s="107" t="s">
        <v>840</v>
      </c>
      <c r="E58" s="107" t="str">
        <f t="shared" si="0"/>
        <v>Brian Larson</v>
      </c>
      <c r="F58" s="107" t="s">
        <v>149</v>
      </c>
    </row>
    <row r="59" spans="1:6">
      <c r="A59" s="116" t="s">
        <v>171</v>
      </c>
      <c r="B59" s="116" t="s">
        <v>216</v>
      </c>
      <c r="C59" s="116" t="s">
        <v>225</v>
      </c>
      <c r="D59" s="107" t="s">
        <v>840</v>
      </c>
      <c r="E59" s="107" t="str">
        <f t="shared" si="0"/>
        <v>Brian Larson</v>
      </c>
      <c r="F59" s="107" t="s">
        <v>149</v>
      </c>
    </row>
    <row r="60" spans="1:6">
      <c r="A60" s="116" t="s">
        <v>171</v>
      </c>
      <c r="B60" s="116" t="s">
        <v>216</v>
      </c>
      <c r="C60" s="116" t="s">
        <v>226</v>
      </c>
      <c r="D60" s="107" t="s">
        <v>840</v>
      </c>
      <c r="E60" s="107" t="str">
        <f t="shared" si="0"/>
        <v>Brian Larson</v>
      </c>
      <c r="F60" s="107" t="s">
        <v>149</v>
      </c>
    </row>
    <row r="61" spans="1:6">
      <c r="A61" s="116" t="s">
        <v>171</v>
      </c>
      <c r="B61" s="116" t="s">
        <v>216</v>
      </c>
      <c r="C61" s="116" t="s">
        <v>227</v>
      </c>
      <c r="D61" s="107" t="s">
        <v>840</v>
      </c>
      <c r="E61" s="107" t="str">
        <f t="shared" si="0"/>
        <v>Brian Larson</v>
      </c>
      <c r="F61" s="107" t="s">
        <v>149</v>
      </c>
    </row>
    <row r="62" spans="1:6">
      <c r="A62" s="116" t="s">
        <v>171</v>
      </c>
      <c r="B62" s="116" t="s">
        <v>216</v>
      </c>
      <c r="C62" s="116" t="s">
        <v>228</v>
      </c>
      <c r="D62" s="107" t="s">
        <v>840</v>
      </c>
      <c r="E62" s="107" t="str">
        <f t="shared" si="0"/>
        <v>Brian Larson</v>
      </c>
      <c r="F62" s="107" t="s">
        <v>149</v>
      </c>
    </row>
    <row r="63" spans="1:6">
      <c r="A63" s="116" t="s">
        <v>171</v>
      </c>
      <c r="B63" s="116" t="s">
        <v>124</v>
      </c>
      <c r="C63" s="116" t="s">
        <v>229</v>
      </c>
      <c r="D63" s="107" t="s">
        <v>840</v>
      </c>
      <c r="E63" s="107" t="str">
        <f t="shared" si="0"/>
        <v>Brian Larson</v>
      </c>
      <c r="F63" s="107" t="s">
        <v>149</v>
      </c>
    </row>
    <row r="64" spans="1:6">
      <c r="A64" s="116" t="s">
        <v>171</v>
      </c>
      <c r="B64" s="116" t="s">
        <v>124</v>
      </c>
      <c r="C64" s="116" t="s">
        <v>230</v>
      </c>
      <c r="D64" s="107" t="s">
        <v>840</v>
      </c>
      <c r="E64" s="107" t="str">
        <f t="shared" si="0"/>
        <v>Brian Larson</v>
      </c>
      <c r="F64" s="107" t="s">
        <v>149</v>
      </c>
    </row>
    <row r="65" spans="1:6">
      <c r="A65" s="116" t="s">
        <v>171</v>
      </c>
      <c r="B65" s="116" t="s">
        <v>124</v>
      </c>
      <c r="C65" s="116" t="s">
        <v>231</v>
      </c>
      <c r="D65" s="107" t="s">
        <v>840</v>
      </c>
      <c r="E65" s="107" t="str">
        <f t="shared" si="0"/>
        <v>Brian Larson</v>
      </c>
      <c r="F65" s="107" t="s">
        <v>149</v>
      </c>
    </row>
    <row r="66" spans="1:6">
      <c r="A66" s="116" t="s">
        <v>171</v>
      </c>
      <c r="B66" s="116" t="s">
        <v>124</v>
      </c>
      <c r="C66" s="116" t="s">
        <v>232</v>
      </c>
      <c r="D66" s="107" t="s">
        <v>840</v>
      </c>
      <c r="E66" s="107" t="str">
        <f t="shared" si="0"/>
        <v>Brian Larson</v>
      </c>
      <c r="F66" s="107" t="s">
        <v>149</v>
      </c>
    </row>
    <row r="67" spans="1:6">
      <c r="A67" s="116" t="s">
        <v>171</v>
      </c>
      <c r="B67" s="116" t="s">
        <v>124</v>
      </c>
      <c r="C67" s="116" t="s">
        <v>233</v>
      </c>
      <c r="D67" s="107" t="s">
        <v>840</v>
      </c>
      <c r="E67" s="107" t="str">
        <f t="shared" si="0"/>
        <v>Brian Larson</v>
      </c>
      <c r="F67" s="107" t="s">
        <v>149</v>
      </c>
    </row>
    <row r="68" spans="1:6">
      <c r="A68" s="116" t="s">
        <v>171</v>
      </c>
      <c r="B68" s="116" t="s">
        <v>98</v>
      </c>
      <c r="C68" s="116" t="s">
        <v>234</v>
      </c>
      <c r="D68" s="107" t="s">
        <v>840</v>
      </c>
      <c r="E68" s="107" t="str">
        <f t="shared" si="0"/>
        <v>Brian Larson</v>
      </c>
      <c r="F68" s="107" t="s">
        <v>149</v>
      </c>
    </row>
    <row r="69" spans="1:6">
      <c r="A69" s="116" t="s">
        <v>171</v>
      </c>
      <c r="B69" s="116" t="s">
        <v>98</v>
      </c>
      <c r="C69" s="116" t="s">
        <v>235</v>
      </c>
      <c r="D69" s="107" t="s">
        <v>840</v>
      </c>
      <c r="E69" s="107" t="str">
        <f t="shared" si="0"/>
        <v>Brian Larson</v>
      </c>
      <c r="F69" s="107" t="s">
        <v>149</v>
      </c>
    </row>
    <row r="70" spans="1:6">
      <c r="A70" s="116" t="s">
        <v>171</v>
      </c>
      <c r="B70" s="116" t="s">
        <v>98</v>
      </c>
      <c r="C70" s="116" t="s">
        <v>236</v>
      </c>
      <c r="D70" s="107" t="s">
        <v>840</v>
      </c>
      <c r="E70" s="107" t="str">
        <f t="shared" si="0"/>
        <v>Brian Larson</v>
      </c>
      <c r="F70" s="107" t="s">
        <v>149</v>
      </c>
    </row>
    <row r="71" spans="1:6">
      <c r="A71" s="116" t="s">
        <v>171</v>
      </c>
      <c r="B71" s="116" t="s">
        <v>106</v>
      </c>
      <c r="C71" s="116" t="s">
        <v>237</v>
      </c>
      <c r="D71" s="107" t="s">
        <v>840</v>
      </c>
      <c r="E71" s="107" t="str">
        <f t="shared" si="0"/>
        <v>Brian Larson</v>
      </c>
      <c r="F71" s="107" t="s">
        <v>149</v>
      </c>
    </row>
    <row r="72" spans="1:6">
      <c r="A72" s="116" t="s">
        <v>171</v>
      </c>
      <c r="B72" s="116" t="s">
        <v>106</v>
      </c>
      <c r="C72" s="116" t="s">
        <v>238</v>
      </c>
      <c r="D72" s="107" t="s">
        <v>840</v>
      </c>
      <c r="E72" s="107" t="str">
        <f t="shared" si="0"/>
        <v>Brian Larson</v>
      </c>
      <c r="F72" s="107" t="s">
        <v>149</v>
      </c>
    </row>
    <row r="73" spans="1:6">
      <c r="A73" s="116" t="s">
        <v>171</v>
      </c>
      <c r="B73" s="116" t="s">
        <v>239</v>
      </c>
      <c r="C73" s="116" t="s">
        <v>240</v>
      </c>
      <c r="D73" s="107" t="s">
        <v>840</v>
      </c>
      <c r="E73" s="107" t="str">
        <f t="shared" si="0"/>
        <v>Brian Larson</v>
      </c>
      <c r="F73" s="107" t="s">
        <v>149</v>
      </c>
    </row>
    <row r="74" spans="1:6">
      <c r="A74" s="116" t="s">
        <v>171</v>
      </c>
      <c r="B74" s="116" t="s">
        <v>239</v>
      </c>
      <c r="C74" s="116" t="s">
        <v>241</v>
      </c>
      <c r="D74" s="107" t="s">
        <v>840</v>
      </c>
      <c r="E74" s="107" t="str">
        <f t="shared" si="0"/>
        <v>Brian Larson</v>
      </c>
      <c r="F74" s="107" t="s">
        <v>149</v>
      </c>
    </row>
    <row r="75" spans="1:6">
      <c r="A75" s="116" t="s">
        <v>171</v>
      </c>
      <c r="B75" s="116" t="s">
        <v>118</v>
      </c>
      <c r="C75" s="116" t="s">
        <v>242</v>
      </c>
      <c r="D75" s="107" t="s">
        <v>840</v>
      </c>
      <c r="E75" s="107" t="str">
        <f t="shared" ref="E75:E78" si="1">_xlfn.XLOOKUP(D75,$A$2:$A$8,$B$2:$B$8)</f>
        <v>Brian Larson</v>
      </c>
      <c r="F75" s="107" t="s">
        <v>149</v>
      </c>
    </row>
    <row r="76" spans="1:6">
      <c r="A76" s="116" t="s">
        <v>171</v>
      </c>
      <c r="B76" s="116" t="s">
        <v>118</v>
      </c>
      <c r="C76" s="116" t="s">
        <v>243</v>
      </c>
      <c r="D76" s="107" t="s">
        <v>840</v>
      </c>
      <c r="E76" s="107" t="str">
        <f t="shared" si="1"/>
        <v>Brian Larson</v>
      </c>
      <c r="F76" s="107" t="s">
        <v>149</v>
      </c>
    </row>
    <row r="77" spans="1:6">
      <c r="A77" s="116" t="s">
        <v>171</v>
      </c>
      <c r="B77" s="116" t="s">
        <v>118</v>
      </c>
      <c r="C77" s="116" t="s">
        <v>244</v>
      </c>
      <c r="D77" s="107" t="s">
        <v>840</v>
      </c>
      <c r="E77" s="107" t="str">
        <f t="shared" si="1"/>
        <v>Brian Larson</v>
      </c>
      <c r="F77" s="107" t="s">
        <v>149</v>
      </c>
    </row>
    <row r="78" spans="1:6">
      <c r="A78" s="116" t="s">
        <v>171</v>
      </c>
      <c r="B78" s="116" t="s">
        <v>118</v>
      </c>
      <c r="C78" s="116" t="s">
        <v>245</v>
      </c>
      <c r="D78" s="107" t="s">
        <v>840</v>
      </c>
      <c r="E78" s="107" t="str">
        <f t="shared" si="1"/>
        <v>Brian Larson</v>
      </c>
      <c r="F78" s="107" t="s">
        <v>149</v>
      </c>
    </row>
    <row r="79" spans="1:6">
      <c r="A79" s="116" t="s">
        <v>246</v>
      </c>
      <c r="B79" s="116" t="s">
        <v>105</v>
      </c>
      <c r="C79" s="116" t="s">
        <v>247</v>
      </c>
      <c r="D79" s="107" t="s">
        <v>841</v>
      </c>
      <c r="E79" s="107" t="s">
        <v>144</v>
      </c>
      <c r="F79" s="107" t="s">
        <v>89</v>
      </c>
    </row>
    <row r="80" spans="1:6">
      <c r="A80" s="116" t="s">
        <v>246</v>
      </c>
      <c r="B80" s="116" t="s">
        <v>105</v>
      </c>
      <c r="C80" s="116" t="s">
        <v>248</v>
      </c>
      <c r="D80" s="107" t="s">
        <v>841</v>
      </c>
      <c r="E80" s="107" t="s">
        <v>144</v>
      </c>
      <c r="F80" s="107" t="s">
        <v>89</v>
      </c>
    </row>
    <row r="81" spans="1:6">
      <c r="A81" s="116" t="s">
        <v>246</v>
      </c>
      <c r="B81" s="116" t="s">
        <v>105</v>
      </c>
      <c r="C81" s="116" t="s">
        <v>249</v>
      </c>
      <c r="D81" s="107" t="s">
        <v>841</v>
      </c>
      <c r="E81" s="107" t="s">
        <v>144</v>
      </c>
      <c r="F81" s="107" t="s">
        <v>89</v>
      </c>
    </row>
    <row r="82" spans="1:6">
      <c r="A82" s="116" t="s">
        <v>246</v>
      </c>
      <c r="B82" s="116" t="s">
        <v>105</v>
      </c>
      <c r="C82" s="116" t="s">
        <v>250</v>
      </c>
      <c r="D82" s="107" t="s">
        <v>841</v>
      </c>
      <c r="E82" s="107" t="s">
        <v>144</v>
      </c>
      <c r="F82" s="107" t="s">
        <v>89</v>
      </c>
    </row>
    <row r="83" spans="1:6">
      <c r="A83" s="116" t="s">
        <v>251</v>
      </c>
      <c r="B83" s="116" t="s">
        <v>252</v>
      </c>
      <c r="C83" s="116" t="s">
        <v>253</v>
      </c>
      <c r="D83" s="107" t="s">
        <v>841</v>
      </c>
      <c r="E83" s="107" t="s">
        <v>144</v>
      </c>
      <c r="F83" s="107" t="s">
        <v>89</v>
      </c>
    </row>
    <row r="84" spans="1:6">
      <c r="A84" s="116" t="s">
        <v>251</v>
      </c>
      <c r="B84" s="116" t="s">
        <v>252</v>
      </c>
      <c r="C84" s="116" t="s">
        <v>254</v>
      </c>
      <c r="D84" s="107" t="s">
        <v>841</v>
      </c>
      <c r="E84" s="107" t="s">
        <v>144</v>
      </c>
      <c r="F84" s="107" t="s">
        <v>89</v>
      </c>
    </row>
    <row r="85" spans="1:6">
      <c r="A85" s="116" t="s">
        <v>251</v>
      </c>
      <c r="B85" s="116" t="s">
        <v>252</v>
      </c>
      <c r="C85" s="116" t="s">
        <v>255</v>
      </c>
      <c r="D85" s="107" t="s">
        <v>841</v>
      </c>
      <c r="E85" s="107" t="s">
        <v>144</v>
      </c>
      <c r="F85" s="107" t="s">
        <v>89</v>
      </c>
    </row>
    <row r="86" spans="1:6">
      <c r="A86" s="116" t="s">
        <v>246</v>
      </c>
      <c r="B86" s="116" t="s">
        <v>256</v>
      </c>
      <c r="C86" s="116" t="s">
        <v>257</v>
      </c>
      <c r="D86" s="107" t="s">
        <v>841</v>
      </c>
      <c r="E86" s="107" t="s">
        <v>144</v>
      </c>
      <c r="F86" s="107" t="s">
        <v>89</v>
      </c>
    </row>
    <row r="87" spans="1:6">
      <c r="A87" s="116" t="s">
        <v>246</v>
      </c>
      <c r="B87" s="116" t="s">
        <v>256</v>
      </c>
      <c r="C87" s="116" t="s">
        <v>258</v>
      </c>
      <c r="D87" s="107" t="s">
        <v>841</v>
      </c>
      <c r="E87" s="107" t="s">
        <v>144</v>
      </c>
      <c r="F87" s="107" t="s">
        <v>89</v>
      </c>
    </row>
    <row r="88" spans="1:6">
      <c r="A88" s="116" t="s">
        <v>246</v>
      </c>
      <c r="B88" s="116" t="s">
        <v>259</v>
      </c>
      <c r="C88" s="116" t="s">
        <v>260</v>
      </c>
      <c r="D88" s="107" t="s">
        <v>841</v>
      </c>
      <c r="E88" s="107" t="s">
        <v>144</v>
      </c>
      <c r="F88" s="107" t="s">
        <v>89</v>
      </c>
    </row>
    <row r="89" spans="1:6">
      <c r="A89" s="116" t="s">
        <v>246</v>
      </c>
      <c r="B89" s="116" t="s">
        <v>259</v>
      </c>
      <c r="C89" s="116" t="s">
        <v>261</v>
      </c>
      <c r="D89" s="107" t="s">
        <v>841</v>
      </c>
      <c r="E89" s="107" t="s">
        <v>144</v>
      </c>
      <c r="F89" s="107" t="s">
        <v>89</v>
      </c>
    </row>
    <row r="90" spans="1:6">
      <c r="A90" s="116" t="s">
        <v>246</v>
      </c>
      <c r="B90" s="116" t="s">
        <v>259</v>
      </c>
      <c r="C90" s="116" t="s">
        <v>262</v>
      </c>
      <c r="D90" s="107" t="s">
        <v>841</v>
      </c>
      <c r="E90" s="107" t="s">
        <v>144</v>
      </c>
      <c r="F90" s="107" t="s">
        <v>89</v>
      </c>
    </row>
    <row r="91" spans="1:6">
      <c r="A91" s="116" t="s">
        <v>246</v>
      </c>
      <c r="B91" s="116" t="s">
        <v>259</v>
      </c>
      <c r="C91" s="116" t="s">
        <v>263</v>
      </c>
      <c r="D91" s="107" t="s">
        <v>841</v>
      </c>
      <c r="E91" s="107" t="s">
        <v>144</v>
      </c>
      <c r="F91" s="107" t="s">
        <v>89</v>
      </c>
    </row>
    <row r="92" spans="1:6">
      <c r="A92" s="116" t="s">
        <v>246</v>
      </c>
      <c r="B92" s="116" t="s">
        <v>264</v>
      </c>
      <c r="C92" s="116" t="s">
        <v>265</v>
      </c>
      <c r="D92" s="107" t="s">
        <v>841</v>
      </c>
      <c r="E92" s="107" t="s">
        <v>144</v>
      </c>
      <c r="F92" s="107" t="s">
        <v>150</v>
      </c>
    </row>
    <row r="93" spans="1:6">
      <c r="A93" s="116" t="s">
        <v>246</v>
      </c>
      <c r="B93" s="116" t="s">
        <v>264</v>
      </c>
      <c r="C93" s="116" t="s">
        <v>266</v>
      </c>
      <c r="D93" s="107" t="s">
        <v>841</v>
      </c>
      <c r="E93" s="107" t="s">
        <v>144</v>
      </c>
      <c r="F93" s="107" t="s">
        <v>150</v>
      </c>
    </row>
    <row r="94" spans="1:6">
      <c r="A94" s="116" t="s">
        <v>246</v>
      </c>
      <c r="B94" s="116" t="s">
        <v>264</v>
      </c>
      <c r="C94" s="116" t="s">
        <v>267</v>
      </c>
      <c r="D94" s="107" t="s">
        <v>841</v>
      </c>
      <c r="E94" s="107" t="s">
        <v>144</v>
      </c>
      <c r="F94" s="107" t="s">
        <v>150</v>
      </c>
    </row>
    <row r="95" spans="1:6">
      <c r="A95" s="116" t="s">
        <v>246</v>
      </c>
      <c r="B95" s="116" t="s">
        <v>126</v>
      </c>
      <c r="C95" s="116" t="s">
        <v>268</v>
      </c>
      <c r="D95" s="107" t="s">
        <v>841</v>
      </c>
      <c r="E95" s="107" t="s">
        <v>144</v>
      </c>
      <c r="F95" s="107" t="s">
        <v>150</v>
      </c>
    </row>
    <row r="96" spans="1:6">
      <c r="A96" s="116" t="s">
        <v>246</v>
      </c>
      <c r="B96" s="116" t="s">
        <v>126</v>
      </c>
      <c r="C96" s="116" t="s">
        <v>269</v>
      </c>
      <c r="D96" s="107" t="s">
        <v>841</v>
      </c>
      <c r="E96" s="107" t="s">
        <v>144</v>
      </c>
      <c r="F96" s="107" t="s">
        <v>150</v>
      </c>
    </row>
    <row r="97" spans="1:6">
      <c r="A97" s="116" t="s">
        <v>246</v>
      </c>
      <c r="B97" s="116" t="s">
        <v>126</v>
      </c>
      <c r="C97" s="116" t="s">
        <v>270</v>
      </c>
      <c r="D97" s="107" t="s">
        <v>841</v>
      </c>
      <c r="E97" s="107" t="s">
        <v>144</v>
      </c>
      <c r="F97" s="107" t="s">
        <v>150</v>
      </c>
    </row>
    <row r="98" spans="1:6">
      <c r="A98" s="116" t="s">
        <v>246</v>
      </c>
      <c r="B98" s="116" t="s">
        <v>126</v>
      </c>
      <c r="C98" s="116" t="s">
        <v>271</v>
      </c>
      <c r="D98" s="107" t="s">
        <v>841</v>
      </c>
      <c r="E98" s="107" t="s">
        <v>144</v>
      </c>
      <c r="F98" s="107" t="s">
        <v>150</v>
      </c>
    </row>
    <row r="99" spans="1:6">
      <c r="A99" s="116" t="s">
        <v>246</v>
      </c>
      <c r="B99" s="116" t="s">
        <v>126</v>
      </c>
      <c r="C99" s="116" t="s">
        <v>272</v>
      </c>
      <c r="D99" s="107" t="s">
        <v>841</v>
      </c>
      <c r="E99" s="107" t="s">
        <v>144</v>
      </c>
      <c r="F99" s="107" t="s">
        <v>150</v>
      </c>
    </row>
    <row r="100" spans="1:6">
      <c r="A100" s="116" t="s">
        <v>246</v>
      </c>
      <c r="B100" s="116" t="s">
        <v>126</v>
      </c>
      <c r="C100" s="116" t="s">
        <v>273</v>
      </c>
      <c r="D100" s="107" t="s">
        <v>841</v>
      </c>
      <c r="E100" s="107" t="s">
        <v>144</v>
      </c>
      <c r="F100" s="107" t="s">
        <v>150</v>
      </c>
    </row>
    <row r="101" spans="1:6">
      <c r="A101" s="116" t="s">
        <v>246</v>
      </c>
      <c r="B101" s="116" t="s">
        <v>126</v>
      </c>
      <c r="C101" s="116" t="s">
        <v>274</v>
      </c>
      <c r="D101" s="107" t="s">
        <v>841</v>
      </c>
      <c r="E101" s="107" t="s">
        <v>144</v>
      </c>
      <c r="F101" s="107" t="s">
        <v>150</v>
      </c>
    </row>
    <row r="102" spans="1:6">
      <c r="A102" s="116" t="s">
        <v>246</v>
      </c>
      <c r="B102" s="116" t="s">
        <v>126</v>
      </c>
      <c r="C102" s="116" t="s">
        <v>275</v>
      </c>
      <c r="D102" s="107" t="s">
        <v>841</v>
      </c>
      <c r="E102" s="107" t="s">
        <v>144</v>
      </c>
      <c r="F102" s="107" t="s">
        <v>150</v>
      </c>
    </row>
    <row r="103" spans="1:6">
      <c r="A103" s="116" t="s">
        <v>246</v>
      </c>
      <c r="B103" s="116" t="s">
        <v>126</v>
      </c>
      <c r="C103" s="116" t="s">
        <v>276</v>
      </c>
      <c r="D103" s="107" t="s">
        <v>841</v>
      </c>
      <c r="E103" s="107" t="s">
        <v>144</v>
      </c>
      <c r="F103" s="107" t="s">
        <v>150</v>
      </c>
    </row>
    <row r="104" spans="1:6">
      <c r="A104" s="116" t="s">
        <v>246</v>
      </c>
      <c r="B104" s="116" t="s">
        <v>126</v>
      </c>
      <c r="C104" s="116" t="s">
        <v>277</v>
      </c>
      <c r="D104" s="107" t="s">
        <v>841</v>
      </c>
      <c r="E104" s="107" t="s">
        <v>144</v>
      </c>
      <c r="F104" s="107" t="s">
        <v>150</v>
      </c>
    </row>
    <row r="105" spans="1:6">
      <c r="A105" s="116" t="s">
        <v>246</v>
      </c>
      <c r="B105" s="116" t="s">
        <v>278</v>
      </c>
      <c r="C105" s="116" t="s">
        <v>279</v>
      </c>
      <c r="D105" s="107" t="s">
        <v>841</v>
      </c>
      <c r="E105" s="107" t="s">
        <v>144</v>
      </c>
      <c r="F105" s="107" t="s">
        <v>150</v>
      </c>
    </row>
    <row r="106" spans="1:6">
      <c r="A106" s="116" t="s">
        <v>246</v>
      </c>
      <c r="B106" s="116" t="s">
        <v>278</v>
      </c>
      <c r="C106" s="116" t="s">
        <v>280</v>
      </c>
      <c r="D106" s="107" t="s">
        <v>841</v>
      </c>
      <c r="E106" s="107" t="s">
        <v>144</v>
      </c>
      <c r="F106" s="107" t="s">
        <v>150</v>
      </c>
    </row>
    <row r="107" spans="1:6">
      <c r="A107" s="116" t="s">
        <v>246</v>
      </c>
      <c r="B107" s="116" t="s">
        <v>278</v>
      </c>
      <c r="C107" s="116" t="s">
        <v>281</v>
      </c>
      <c r="D107" s="107" t="s">
        <v>841</v>
      </c>
      <c r="E107" s="107" t="s">
        <v>144</v>
      </c>
      <c r="F107" s="107" t="s">
        <v>150</v>
      </c>
    </row>
    <row r="108" spans="1:6">
      <c r="A108" s="116" t="s">
        <v>246</v>
      </c>
      <c r="B108" s="116" t="s">
        <v>278</v>
      </c>
      <c r="C108" s="116" t="s">
        <v>282</v>
      </c>
      <c r="D108" s="107" t="s">
        <v>841</v>
      </c>
      <c r="E108" s="107" t="s">
        <v>144</v>
      </c>
      <c r="F108" s="107" t="s">
        <v>150</v>
      </c>
    </row>
    <row r="109" spans="1:6">
      <c r="A109" s="116" t="s">
        <v>246</v>
      </c>
      <c r="B109" s="116" t="s">
        <v>88</v>
      </c>
      <c r="C109" s="116" t="s">
        <v>283</v>
      </c>
      <c r="D109" s="107" t="s">
        <v>841</v>
      </c>
      <c r="E109" s="107" t="s">
        <v>144</v>
      </c>
      <c r="F109" s="107" t="s">
        <v>150</v>
      </c>
    </row>
    <row r="110" spans="1:6">
      <c r="A110" s="116" t="s">
        <v>246</v>
      </c>
      <c r="B110" s="116" t="s">
        <v>88</v>
      </c>
      <c r="C110" s="116" t="s">
        <v>284</v>
      </c>
      <c r="D110" s="107" t="s">
        <v>841</v>
      </c>
      <c r="E110" s="107" t="s">
        <v>144</v>
      </c>
      <c r="F110" s="107" t="s">
        <v>150</v>
      </c>
    </row>
    <row r="111" spans="1:6">
      <c r="A111" s="116" t="s">
        <v>246</v>
      </c>
      <c r="B111" s="116" t="s">
        <v>88</v>
      </c>
      <c r="C111" s="116" t="s">
        <v>285</v>
      </c>
      <c r="D111" s="107" t="s">
        <v>841</v>
      </c>
      <c r="E111" s="107" t="s">
        <v>144</v>
      </c>
      <c r="F111" s="107" t="s">
        <v>150</v>
      </c>
    </row>
    <row r="112" spans="1:6">
      <c r="A112" s="116" t="s">
        <v>246</v>
      </c>
      <c r="B112" s="116" t="s">
        <v>88</v>
      </c>
      <c r="C112" s="116" t="s">
        <v>286</v>
      </c>
      <c r="D112" s="107" t="s">
        <v>841</v>
      </c>
      <c r="E112" s="107" t="s">
        <v>144</v>
      </c>
      <c r="F112" s="107" t="s">
        <v>150</v>
      </c>
    </row>
    <row r="113" spans="1:6">
      <c r="A113" s="116" t="s">
        <v>246</v>
      </c>
      <c r="B113" s="116" t="s">
        <v>88</v>
      </c>
      <c r="C113" s="116" t="s">
        <v>287</v>
      </c>
      <c r="D113" s="107" t="s">
        <v>841</v>
      </c>
      <c r="E113" s="107" t="s">
        <v>144</v>
      </c>
      <c r="F113" s="107" t="s">
        <v>150</v>
      </c>
    </row>
    <row r="114" spans="1:6">
      <c r="A114" s="116" t="s">
        <v>246</v>
      </c>
      <c r="B114" s="116" t="s">
        <v>88</v>
      </c>
      <c r="C114" s="116" t="s">
        <v>288</v>
      </c>
      <c r="D114" s="107" t="s">
        <v>841</v>
      </c>
      <c r="E114" s="107" t="s">
        <v>144</v>
      </c>
      <c r="F114" s="107" t="s">
        <v>150</v>
      </c>
    </row>
    <row r="115" spans="1:6">
      <c r="A115" s="116" t="s">
        <v>246</v>
      </c>
      <c r="B115" s="116" t="s">
        <v>289</v>
      </c>
      <c r="C115" s="116" t="s">
        <v>290</v>
      </c>
      <c r="D115" s="107" t="s">
        <v>841</v>
      </c>
      <c r="E115" s="107" t="s">
        <v>144</v>
      </c>
      <c r="F115" s="107" t="s">
        <v>89</v>
      </c>
    </row>
    <row r="116" spans="1:6">
      <c r="A116" s="116" t="s">
        <v>246</v>
      </c>
      <c r="B116" s="116" t="s">
        <v>289</v>
      </c>
      <c r="C116" s="116" t="s">
        <v>291</v>
      </c>
      <c r="D116" s="107" t="s">
        <v>841</v>
      </c>
      <c r="E116" s="107" t="s">
        <v>144</v>
      </c>
      <c r="F116" s="107" t="s">
        <v>89</v>
      </c>
    </row>
    <row r="117" spans="1:6">
      <c r="A117" s="116" t="s">
        <v>246</v>
      </c>
      <c r="B117" s="116" t="s">
        <v>289</v>
      </c>
      <c r="C117" s="116" t="s">
        <v>292</v>
      </c>
      <c r="D117" s="107" t="s">
        <v>841</v>
      </c>
      <c r="E117" s="107" t="s">
        <v>144</v>
      </c>
      <c r="F117" s="107" t="s">
        <v>89</v>
      </c>
    </row>
    <row r="118" spans="1:6">
      <c r="A118" s="116" t="s">
        <v>246</v>
      </c>
      <c r="B118" s="116" t="s">
        <v>289</v>
      </c>
      <c r="C118" s="116" t="s">
        <v>293</v>
      </c>
      <c r="D118" s="107" t="s">
        <v>841</v>
      </c>
      <c r="E118" s="107" t="s">
        <v>144</v>
      </c>
      <c r="F118" s="107" t="s">
        <v>89</v>
      </c>
    </row>
    <row r="119" spans="1:6">
      <c r="A119" s="116" t="s">
        <v>246</v>
      </c>
      <c r="B119" s="116" t="s">
        <v>294</v>
      </c>
      <c r="C119" s="116" t="s">
        <v>295</v>
      </c>
      <c r="D119" s="107" t="s">
        <v>841</v>
      </c>
      <c r="E119" s="107" t="s">
        <v>144</v>
      </c>
      <c r="F119" s="107" t="s">
        <v>150</v>
      </c>
    </row>
    <row r="120" spans="1:6">
      <c r="A120" s="116" t="s">
        <v>246</v>
      </c>
      <c r="B120" s="116" t="s">
        <v>294</v>
      </c>
      <c r="C120" s="116" t="s">
        <v>296</v>
      </c>
      <c r="D120" s="107" t="s">
        <v>841</v>
      </c>
      <c r="E120" s="107" t="s">
        <v>144</v>
      </c>
      <c r="F120" s="107" t="s">
        <v>150</v>
      </c>
    </row>
    <row r="121" spans="1:6">
      <c r="A121" s="116" t="s">
        <v>246</v>
      </c>
      <c r="B121" s="116" t="s">
        <v>294</v>
      </c>
      <c r="C121" s="116" t="s">
        <v>297</v>
      </c>
      <c r="D121" s="107" t="s">
        <v>841</v>
      </c>
      <c r="E121" s="107" t="s">
        <v>144</v>
      </c>
      <c r="F121" s="107" t="s">
        <v>150</v>
      </c>
    </row>
    <row r="122" spans="1:6">
      <c r="A122" s="116" t="s">
        <v>246</v>
      </c>
      <c r="B122" s="116" t="s">
        <v>294</v>
      </c>
      <c r="C122" s="116" t="s">
        <v>298</v>
      </c>
      <c r="D122" s="107" t="s">
        <v>841</v>
      </c>
      <c r="E122" s="107" t="s">
        <v>144</v>
      </c>
      <c r="F122" s="107" t="s">
        <v>150</v>
      </c>
    </row>
    <row r="123" spans="1:6">
      <c r="A123" s="116" t="s">
        <v>246</v>
      </c>
      <c r="B123" s="116" t="s">
        <v>115</v>
      </c>
      <c r="C123" s="116" t="s">
        <v>299</v>
      </c>
      <c r="D123" s="107" t="s">
        <v>841</v>
      </c>
      <c r="E123" s="107" t="s">
        <v>144</v>
      </c>
      <c r="F123" s="107" t="s">
        <v>150</v>
      </c>
    </row>
    <row r="124" spans="1:6">
      <c r="A124" s="116" t="s">
        <v>246</v>
      </c>
      <c r="B124" s="116" t="s">
        <v>115</v>
      </c>
      <c r="C124" s="116" t="s">
        <v>300</v>
      </c>
      <c r="D124" s="107" t="s">
        <v>841</v>
      </c>
      <c r="E124" s="107" t="s">
        <v>144</v>
      </c>
      <c r="F124" s="107" t="s">
        <v>150</v>
      </c>
    </row>
    <row r="125" spans="1:6">
      <c r="A125" s="116" t="s">
        <v>246</v>
      </c>
      <c r="B125" s="116" t="s">
        <v>115</v>
      </c>
      <c r="C125" s="116" t="s">
        <v>301</v>
      </c>
      <c r="D125" s="107" t="s">
        <v>841</v>
      </c>
      <c r="E125" s="107" t="s">
        <v>144</v>
      </c>
      <c r="F125" s="107" t="s">
        <v>150</v>
      </c>
    </row>
    <row r="126" spans="1:6">
      <c r="A126" s="116" t="s">
        <v>246</v>
      </c>
      <c r="B126" s="116" t="s">
        <v>117</v>
      </c>
      <c r="C126" s="116" t="s">
        <v>302</v>
      </c>
      <c r="D126" s="107" t="s">
        <v>841</v>
      </c>
      <c r="E126" s="107" t="s">
        <v>144</v>
      </c>
      <c r="F126" s="107" t="s">
        <v>89</v>
      </c>
    </row>
    <row r="127" spans="1:6">
      <c r="A127" s="116" t="s">
        <v>246</v>
      </c>
      <c r="B127" s="116" t="s">
        <v>117</v>
      </c>
      <c r="C127" s="116" t="s">
        <v>303</v>
      </c>
      <c r="D127" s="107" t="s">
        <v>841</v>
      </c>
      <c r="E127" s="107" t="s">
        <v>144</v>
      </c>
      <c r="F127" s="107" t="s">
        <v>89</v>
      </c>
    </row>
    <row r="128" spans="1:6">
      <c r="A128" s="116" t="s">
        <v>246</v>
      </c>
      <c r="B128" s="116" t="s">
        <v>117</v>
      </c>
      <c r="C128" s="116" t="s">
        <v>304</v>
      </c>
      <c r="D128" s="107" t="s">
        <v>841</v>
      </c>
      <c r="E128" s="107" t="s">
        <v>144</v>
      </c>
      <c r="F128" s="107" t="s">
        <v>89</v>
      </c>
    </row>
    <row r="129" spans="1:6">
      <c r="A129" s="116" t="s">
        <v>246</v>
      </c>
      <c r="B129" s="116" t="s">
        <v>117</v>
      </c>
      <c r="C129" s="116" t="s">
        <v>305</v>
      </c>
      <c r="D129" s="107" t="s">
        <v>841</v>
      </c>
      <c r="E129" s="107" t="s">
        <v>144</v>
      </c>
      <c r="F129" s="107" t="s">
        <v>89</v>
      </c>
    </row>
    <row r="130" spans="1:6">
      <c r="A130" s="116" t="s">
        <v>246</v>
      </c>
      <c r="B130" s="116" t="s">
        <v>117</v>
      </c>
      <c r="C130" s="116" t="s">
        <v>306</v>
      </c>
      <c r="D130" s="107" t="s">
        <v>841</v>
      </c>
      <c r="E130" s="107" t="s">
        <v>144</v>
      </c>
      <c r="F130" s="107" t="s">
        <v>89</v>
      </c>
    </row>
    <row r="131" spans="1:6">
      <c r="A131" s="116" t="s">
        <v>246</v>
      </c>
      <c r="B131" s="116" t="s">
        <v>307</v>
      </c>
      <c r="C131" s="116" t="s">
        <v>308</v>
      </c>
      <c r="D131" s="107" t="s">
        <v>841</v>
      </c>
      <c r="E131" s="107" t="s">
        <v>144</v>
      </c>
      <c r="F131" s="107" t="s">
        <v>150</v>
      </c>
    </row>
    <row r="132" spans="1:6">
      <c r="A132" s="116" t="s">
        <v>246</v>
      </c>
      <c r="B132" s="116" t="s">
        <v>307</v>
      </c>
      <c r="C132" s="116" t="s">
        <v>309</v>
      </c>
      <c r="D132" s="107" t="s">
        <v>841</v>
      </c>
      <c r="E132" s="107" t="s">
        <v>144</v>
      </c>
      <c r="F132" s="107" t="s">
        <v>150</v>
      </c>
    </row>
    <row r="133" spans="1:6">
      <c r="A133" s="116" t="s">
        <v>246</v>
      </c>
      <c r="B133" s="116" t="s">
        <v>307</v>
      </c>
      <c r="C133" s="116" t="s">
        <v>310</v>
      </c>
      <c r="D133" s="107" t="s">
        <v>841</v>
      </c>
      <c r="E133" s="107" t="s">
        <v>144</v>
      </c>
      <c r="F133" s="107" t="s">
        <v>150</v>
      </c>
    </row>
    <row r="134" spans="1:6">
      <c r="A134" s="116" t="s">
        <v>246</v>
      </c>
      <c r="B134" s="116" t="s">
        <v>307</v>
      </c>
      <c r="C134" s="116" t="s">
        <v>311</v>
      </c>
      <c r="D134" s="107" t="s">
        <v>841</v>
      </c>
      <c r="E134" s="107" t="s">
        <v>144</v>
      </c>
      <c r="F134" s="107" t="s">
        <v>150</v>
      </c>
    </row>
    <row r="135" spans="1:6">
      <c r="A135" s="116" t="s">
        <v>246</v>
      </c>
      <c r="B135" s="116" t="s">
        <v>307</v>
      </c>
      <c r="C135" s="116" t="s">
        <v>312</v>
      </c>
      <c r="D135" s="107" t="s">
        <v>841</v>
      </c>
      <c r="E135" s="107" t="s">
        <v>144</v>
      </c>
      <c r="F135" s="107" t="s">
        <v>150</v>
      </c>
    </row>
    <row r="136" spans="1:6">
      <c r="A136" s="116" t="s">
        <v>246</v>
      </c>
      <c r="B136" s="116" t="s">
        <v>307</v>
      </c>
      <c r="C136" s="116" t="s">
        <v>313</v>
      </c>
      <c r="D136" s="107" t="s">
        <v>841</v>
      </c>
      <c r="E136" s="107" t="s">
        <v>144</v>
      </c>
      <c r="F136" s="107" t="s">
        <v>150</v>
      </c>
    </row>
    <row r="137" spans="1:6">
      <c r="A137" s="116" t="s">
        <v>246</v>
      </c>
      <c r="B137" s="116" t="s">
        <v>307</v>
      </c>
      <c r="C137" s="116" t="s">
        <v>314</v>
      </c>
      <c r="D137" s="107" t="s">
        <v>841</v>
      </c>
      <c r="E137" s="107" t="s">
        <v>144</v>
      </c>
      <c r="F137" s="107" t="s">
        <v>150</v>
      </c>
    </row>
    <row r="138" spans="1:6">
      <c r="A138" s="116" t="s">
        <v>246</v>
      </c>
      <c r="B138" s="116" t="s">
        <v>101</v>
      </c>
      <c r="C138" s="116" t="s">
        <v>315</v>
      </c>
      <c r="D138" s="107" t="s">
        <v>841</v>
      </c>
      <c r="E138" s="107" t="s">
        <v>144</v>
      </c>
      <c r="F138" s="107" t="s">
        <v>150</v>
      </c>
    </row>
    <row r="139" spans="1:6">
      <c r="A139" s="116" t="s">
        <v>246</v>
      </c>
      <c r="B139" s="116" t="s">
        <v>101</v>
      </c>
      <c r="C139" s="116" t="s">
        <v>316</v>
      </c>
      <c r="D139" s="107" t="s">
        <v>841</v>
      </c>
      <c r="E139" s="107" t="s">
        <v>144</v>
      </c>
      <c r="F139" s="107" t="s">
        <v>150</v>
      </c>
    </row>
    <row r="140" spans="1:6">
      <c r="A140" s="116" t="s">
        <v>246</v>
      </c>
      <c r="B140" s="116" t="s">
        <v>101</v>
      </c>
      <c r="C140" s="116" t="s">
        <v>317</v>
      </c>
      <c r="D140" s="107" t="s">
        <v>841</v>
      </c>
      <c r="E140" s="107" t="s">
        <v>144</v>
      </c>
      <c r="F140" s="107" t="s">
        <v>150</v>
      </c>
    </row>
    <row r="141" spans="1:6">
      <c r="A141" s="116" t="s">
        <v>246</v>
      </c>
      <c r="B141" s="116" t="s">
        <v>97</v>
      </c>
      <c r="C141" s="116" t="s">
        <v>318</v>
      </c>
      <c r="D141" s="107" t="s">
        <v>841</v>
      </c>
      <c r="E141" s="107" t="s">
        <v>144</v>
      </c>
      <c r="F141" s="107" t="s">
        <v>150</v>
      </c>
    </row>
    <row r="142" spans="1:6">
      <c r="A142" s="116" t="s">
        <v>246</v>
      </c>
      <c r="B142" s="116" t="s">
        <v>97</v>
      </c>
      <c r="C142" s="116" t="s">
        <v>319</v>
      </c>
      <c r="D142" s="107" t="s">
        <v>841</v>
      </c>
      <c r="E142" s="107" t="s">
        <v>144</v>
      </c>
      <c r="F142" s="107" t="s">
        <v>150</v>
      </c>
    </row>
    <row r="143" spans="1:6">
      <c r="A143" s="116" t="s">
        <v>246</v>
      </c>
      <c r="B143" s="116" t="s">
        <v>128</v>
      </c>
      <c r="C143" s="116" t="s">
        <v>320</v>
      </c>
      <c r="D143" s="107" t="s">
        <v>841</v>
      </c>
      <c r="E143" s="107" t="s">
        <v>144</v>
      </c>
      <c r="F143" s="107" t="s">
        <v>150</v>
      </c>
    </row>
    <row r="144" spans="1:6">
      <c r="A144" s="116" t="s">
        <v>246</v>
      </c>
      <c r="B144" s="116" t="s">
        <v>128</v>
      </c>
      <c r="C144" s="116" t="s">
        <v>321</v>
      </c>
      <c r="D144" s="107" t="s">
        <v>841</v>
      </c>
      <c r="E144" s="107" t="s">
        <v>144</v>
      </c>
      <c r="F144" s="107" t="s">
        <v>150</v>
      </c>
    </row>
    <row r="145" spans="1:6">
      <c r="A145" s="116" t="s">
        <v>246</v>
      </c>
      <c r="B145" s="116" t="s">
        <v>128</v>
      </c>
      <c r="C145" s="116" t="s">
        <v>322</v>
      </c>
      <c r="D145" s="107" t="s">
        <v>841</v>
      </c>
      <c r="E145" s="107" t="s">
        <v>144</v>
      </c>
      <c r="F145" s="107" t="s">
        <v>150</v>
      </c>
    </row>
    <row r="146" spans="1:6">
      <c r="A146" s="116" t="s">
        <v>246</v>
      </c>
      <c r="B146" s="116" t="s">
        <v>128</v>
      </c>
      <c r="C146" s="116" t="s">
        <v>323</v>
      </c>
      <c r="D146" s="107" t="s">
        <v>841</v>
      </c>
      <c r="E146" s="107" t="s">
        <v>144</v>
      </c>
      <c r="F146" s="107" t="s">
        <v>150</v>
      </c>
    </row>
    <row r="147" spans="1:6">
      <c r="A147" s="116" t="s">
        <v>246</v>
      </c>
      <c r="B147" s="116" t="s">
        <v>128</v>
      </c>
      <c r="C147" s="116" t="s">
        <v>324</v>
      </c>
      <c r="D147" s="107" t="s">
        <v>841</v>
      </c>
      <c r="E147" s="107" t="s">
        <v>144</v>
      </c>
      <c r="F147" s="107" t="s">
        <v>150</v>
      </c>
    </row>
    <row r="148" spans="1:6">
      <c r="A148" s="116" t="s">
        <v>246</v>
      </c>
      <c r="B148" s="116" t="s">
        <v>111</v>
      </c>
      <c r="C148" s="116" t="s">
        <v>325</v>
      </c>
      <c r="D148" s="107" t="s">
        <v>841</v>
      </c>
      <c r="E148" s="107" t="s">
        <v>144</v>
      </c>
      <c r="F148" s="107" t="s">
        <v>150</v>
      </c>
    </row>
    <row r="149" spans="1:6">
      <c r="A149" s="116" t="s">
        <v>246</v>
      </c>
      <c r="B149" s="116" t="s">
        <v>111</v>
      </c>
      <c r="C149" s="116" t="s">
        <v>326</v>
      </c>
      <c r="D149" s="107" t="s">
        <v>841</v>
      </c>
      <c r="E149" s="107" t="s">
        <v>144</v>
      </c>
      <c r="F149" s="107" t="s">
        <v>150</v>
      </c>
    </row>
    <row r="150" spans="1:6">
      <c r="A150" s="116" t="s">
        <v>246</v>
      </c>
      <c r="B150" s="116" t="s">
        <v>111</v>
      </c>
      <c r="C150" s="116" t="s">
        <v>327</v>
      </c>
      <c r="D150" s="107" t="s">
        <v>841</v>
      </c>
      <c r="E150" s="107" t="s">
        <v>144</v>
      </c>
      <c r="F150" s="107" t="s">
        <v>150</v>
      </c>
    </row>
    <row r="151" spans="1:6">
      <c r="A151" s="116" t="s">
        <v>246</v>
      </c>
      <c r="B151" s="116" t="s">
        <v>111</v>
      </c>
      <c r="C151" s="116" t="s">
        <v>328</v>
      </c>
      <c r="D151" s="107" t="s">
        <v>841</v>
      </c>
      <c r="E151" s="107" t="s">
        <v>144</v>
      </c>
      <c r="F151" s="107" t="s">
        <v>150</v>
      </c>
    </row>
    <row r="152" spans="1:6">
      <c r="A152" s="116" t="s">
        <v>246</v>
      </c>
      <c r="B152" s="116" t="s">
        <v>329</v>
      </c>
      <c r="C152" s="116" t="s">
        <v>330</v>
      </c>
      <c r="D152" s="107" t="s">
        <v>841</v>
      </c>
      <c r="E152" s="107" t="s">
        <v>144</v>
      </c>
      <c r="F152" s="107" t="s">
        <v>150</v>
      </c>
    </row>
    <row r="153" spans="1:6">
      <c r="A153" s="116" t="s">
        <v>246</v>
      </c>
      <c r="B153" s="116" t="s">
        <v>329</v>
      </c>
      <c r="C153" s="116" t="s">
        <v>331</v>
      </c>
      <c r="D153" s="107" t="s">
        <v>841</v>
      </c>
      <c r="E153" s="107" t="s">
        <v>144</v>
      </c>
      <c r="F153" s="107" t="s">
        <v>150</v>
      </c>
    </row>
    <row r="154" spans="1:6">
      <c r="A154" s="116" t="s">
        <v>246</v>
      </c>
      <c r="B154" s="116" t="s">
        <v>329</v>
      </c>
      <c r="C154" s="116" t="s">
        <v>332</v>
      </c>
      <c r="D154" s="107" t="s">
        <v>841</v>
      </c>
      <c r="E154" s="107" t="s">
        <v>144</v>
      </c>
      <c r="F154" s="107" t="s">
        <v>150</v>
      </c>
    </row>
    <row r="155" spans="1:6">
      <c r="A155" s="116" t="s">
        <v>246</v>
      </c>
      <c r="B155" s="116" t="s">
        <v>329</v>
      </c>
      <c r="C155" s="116" t="s">
        <v>333</v>
      </c>
      <c r="D155" s="107" t="s">
        <v>841</v>
      </c>
      <c r="E155" s="107" t="s">
        <v>144</v>
      </c>
      <c r="F155" s="107" t="s">
        <v>150</v>
      </c>
    </row>
    <row r="156" spans="1:6">
      <c r="A156" s="116" t="s">
        <v>246</v>
      </c>
      <c r="B156" s="116" t="s">
        <v>329</v>
      </c>
      <c r="C156" s="116" t="s">
        <v>334</v>
      </c>
      <c r="D156" s="107" t="s">
        <v>841</v>
      </c>
      <c r="E156" s="107" t="s">
        <v>144</v>
      </c>
      <c r="F156" s="107" t="s">
        <v>150</v>
      </c>
    </row>
    <row r="157" spans="1:6">
      <c r="A157" s="116" t="s">
        <v>246</v>
      </c>
      <c r="B157" s="116" t="s">
        <v>329</v>
      </c>
      <c r="C157" s="116" t="s">
        <v>335</v>
      </c>
      <c r="D157" s="107" t="s">
        <v>841</v>
      </c>
      <c r="E157" s="107" t="s">
        <v>144</v>
      </c>
      <c r="F157" s="107" t="s">
        <v>150</v>
      </c>
    </row>
    <row r="158" spans="1:6">
      <c r="A158" s="116" t="s">
        <v>246</v>
      </c>
      <c r="B158" s="116" t="s">
        <v>329</v>
      </c>
      <c r="C158" s="116" t="s">
        <v>336</v>
      </c>
      <c r="D158" s="107" t="s">
        <v>841</v>
      </c>
      <c r="E158" s="107" t="s">
        <v>144</v>
      </c>
      <c r="F158" s="107" t="s">
        <v>150</v>
      </c>
    </row>
    <row r="159" spans="1:6">
      <c r="A159" s="116" t="s">
        <v>246</v>
      </c>
      <c r="B159" s="116" t="s">
        <v>329</v>
      </c>
      <c r="C159" s="116" t="s">
        <v>337</v>
      </c>
      <c r="D159" s="107" t="s">
        <v>841</v>
      </c>
      <c r="E159" s="107" t="s">
        <v>144</v>
      </c>
      <c r="F159" s="107" t="s">
        <v>150</v>
      </c>
    </row>
    <row r="160" spans="1:6">
      <c r="A160" s="116" t="s">
        <v>246</v>
      </c>
      <c r="B160" s="116" t="s">
        <v>123</v>
      </c>
      <c r="C160" s="116" t="s">
        <v>338</v>
      </c>
      <c r="D160" s="107" t="s">
        <v>841</v>
      </c>
      <c r="E160" s="107" t="s">
        <v>144</v>
      </c>
      <c r="F160" s="107" t="s">
        <v>150</v>
      </c>
    </row>
    <row r="161" spans="1:6">
      <c r="A161" s="116" t="s">
        <v>246</v>
      </c>
      <c r="B161" s="116" t="s">
        <v>123</v>
      </c>
      <c r="C161" s="116" t="s">
        <v>339</v>
      </c>
      <c r="D161" s="107" t="s">
        <v>841</v>
      </c>
      <c r="E161" s="107" t="s">
        <v>144</v>
      </c>
      <c r="F161" s="107" t="s">
        <v>150</v>
      </c>
    </row>
    <row r="162" spans="1:6">
      <c r="A162" s="116" t="s">
        <v>246</v>
      </c>
      <c r="B162" s="116" t="s">
        <v>123</v>
      </c>
      <c r="C162" s="116" t="s">
        <v>340</v>
      </c>
      <c r="D162" s="107" t="s">
        <v>841</v>
      </c>
      <c r="E162" s="107" t="s">
        <v>144</v>
      </c>
      <c r="F162" s="107" t="s">
        <v>150</v>
      </c>
    </row>
    <row r="163" spans="1:6">
      <c r="A163" s="116" t="s">
        <v>246</v>
      </c>
      <c r="B163" s="116" t="s">
        <v>123</v>
      </c>
      <c r="C163" s="116" t="s">
        <v>341</v>
      </c>
      <c r="D163" s="107" t="s">
        <v>841</v>
      </c>
      <c r="E163" s="107" t="s">
        <v>144</v>
      </c>
      <c r="F163" s="107" t="s">
        <v>150</v>
      </c>
    </row>
    <row r="164" spans="1:6">
      <c r="A164" s="116" t="s">
        <v>246</v>
      </c>
      <c r="B164" s="116" t="s">
        <v>123</v>
      </c>
      <c r="C164" s="116" t="s">
        <v>342</v>
      </c>
      <c r="D164" s="107" t="s">
        <v>841</v>
      </c>
      <c r="E164" s="107" t="s">
        <v>144</v>
      </c>
      <c r="F164" s="107" t="s">
        <v>150</v>
      </c>
    </row>
    <row r="165" spans="1:6">
      <c r="A165" s="116" t="s">
        <v>246</v>
      </c>
      <c r="B165" s="116" t="s">
        <v>123</v>
      </c>
      <c r="C165" s="116" t="s">
        <v>343</v>
      </c>
      <c r="D165" s="107" t="s">
        <v>841</v>
      </c>
      <c r="E165" s="107" t="s">
        <v>144</v>
      </c>
      <c r="F165" s="107" t="s">
        <v>150</v>
      </c>
    </row>
    <row r="166" spans="1:6">
      <c r="A166" s="116" t="s">
        <v>344</v>
      </c>
      <c r="B166" s="116" t="s">
        <v>345</v>
      </c>
      <c r="C166" s="116" t="s">
        <v>346</v>
      </c>
      <c r="D166" s="107" t="s">
        <v>147</v>
      </c>
      <c r="E166" s="107" t="str">
        <f t="shared" ref="E166:E202" si="2">_xlfn.XLOOKUP(D166,$A$2:$A$8,$B$2:$B$8)</f>
        <v>Donna Schlaufman</v>
      </c>
      <c r="F166" s="107" t="s">
        <v>89</v>
      </c>
    </row>
    <row r="167" spans="1:6">
      <c r="A167" s="116" t="s">
        <v>344</v>
      </c>
      <c r="B167" s="116" t="s">
        <v>345</v>
      </c>
      <c r="C167" s="116" t="s">
        <v>347</v>
      </c>
      <c r="D167" s="107" t="s">
        <v>147</v>
      </c>
      <c r="E167" s="107" t="str">
        <f t="shared" si="2"/>
        <v>Donna Schlaufman</v>
      </c>
      <c r="F167" s="107" t="s">
        <v>89</v>
      </c>
    </row>
    <row r="168" spans="1:6">
      <c r="A168" s="116" t="s">
        <v>344</v>
      </c>
      <c r="B168" s="116" t="s">
        <v>345</v>
      </c>
      <c r="C168" s="116" t="s">
        <v>348</v>
      </c>
      <c r="D168" s="107" t="s">
        <v>147</v>
      </c>
      <c r="E168" s="107" t="str">
        <f t="shared" si="2"/>
        <v>Donna Schlaufman</v>
      </c>
      <c r="F168" s="107" t="s">
        <v>89</v>
      </c>
    </row>
    <row r="169" spans="1:6">
      <c r="A169" s="116" t="s">
        <v>344</v>
      </c>
      <c r="B169" s="116" t="s">
        <v>345</v>
      </c>
      <c r="C169" s="116" t="s">
        <v>349</v>
      </c>
      <c r="D169" s="107" t="s">
        <v>147</v>
      </c>
      <c r="E169" s="107" t="str">
        <f t="shared" si="2"/>
        <v>Donna Schlaufman</v>
      </c>
      <c r="F169" s="107" t="s">
        <v>89</v>
      </c>
    </row>
    <row r="170" spans="1:6">
      <c r="A170" s="116" t="s">
        <v>344</v>
      </c>
      <c r="B170" s="116" t="s">
        <v>345</v>
      </c>
      <c r="C170" s="116" t="s">
        <v>350</v>
      </c>
      <c r="D170" s="107" t="s">
        <v>147</v>
      </c>
      <c r="E170" s="107" t="str">
        <f t="shared" si="2"/>
        <v>Donna Schlaufman</v>
      </c>
      <c r="F170" s="107" t="s">
        <v>89</v>
      </c>
    </row>
    <row r="171" spans="1:6">
      <c r="A171" s="116" t="s">
        <v>344</v>
      </c>
      <c r="B171" s="116" t="s">
        <v>345</v>
      </c>
      <c r="C171" s="116" t="s">
        <v>351</v>
      </c>
      <c r="D171" s="107" t="s">
        <v>147</v>
      </c>
      <c r="E171" s="107" t="str">
        <f t="shared" si="2"/>
        <v>Donna Schlaufman</v>
      </c>
      <c r="F171" s="107" t="s">
        <v>89</v>
      </c>
    </row>
    <row r="172" spans="1:6">
      <c r="A172" s="116" t="s">
        <v>344</v>
      </c>
      <c r="B172" s="116" t="s">
        <v>345</v>
      </c>
      <c r="C172" s="116" t="s">
        <v>352</v>
      </c>
      <c r="D172" s="107" t="s">
        <v>147</v>
      </c>
      <c r="E172" s="107" t="str">
        <f t="shared" si="2"/>
        <v>Donna Schlaufman</v>
      </c>
      <c r="F172" s="107" t="s">
        <v>89</v>
      </c>
    </row>
    <row r="173" spans="1:6">
      <c r="A173" s="116" t="s">
        <v>344</v>
      </c>
      <c r="B173" s="116" t="s">
        <v>345</v>
      </c>
      <c r="C173" s="116" t="s">
        <v>353</v>
      </c>
      <c r="D173" s="107" t="s">
        <v>147</v>
      </c>
      <c r="E173" s="107" t="str">
        <f t="shared" si="2"/>
        <v>Donna Schlaufman</v>
      </c>
      <c r="F173" s="107" t="s">
        <v>89</v>
      </c>
    </row>
    <row r="174" spans="1:6">
      <c r="A174" s="116" t="s">
        <v>344</v>
      </c>
      <c r="B174" s="116" t="s">
        <v>345</v>
      </c>
      <c r="C174" s="116" t="s">
        <v>354</v>
      </c>
      <c r="D174" s="107" t="s">
        <v>147</v>
      </c>
      <c r="E174" s="107" t="str">
        <f t="shared" si="2"/>
        <v>Donna Schlaufman</v>
      </c>
      <c r="F174" s="107" t="s">
        <v>89</v>
      </c>
    </row>
    <row r="175" spans="1:6">
      <c r="A175" s="116" t="s">
        <v>344</v>
      </c>
      <c r="B175" s="116" t="s">
        <v>345</v>
      </c>
      <c r="C175" s="116" t="s">
        <v>355</v>
      </c>
      <c r="D175" s="107" t="s">
        <v>147</v>
      </c>
      <c r="E175" s="107" t="str">
        <f t="shared" si="2"/>
        <v>Donna Schlaufman</v>
      </c>
      <c r="F175" s="107" t="s">
        <v>89</v>
      </c>
    </row>
    <row r="176" spans="1:6">
      <c r="A176" s="116" t="s">
        <v>344</v>
      </c>
      <c r="B176" s="116" t="s">
        <v>345</v>
      </c>
      <c r="C176" s="116" t="s">
        <v>356</v>
      </c>
      <c r="D176" s="107" t="s">
        <v>147</v>
      </c>
      <c r="E176" s="107" t="str">
        <f t="shared" si="2"/>
        <v>Donna Schlaufman</v>
      </c>
      <c r="F176" s="107" t="s">
        <v>89</v>
      </c>
    </row>
    <row r="177" spans="1:6">
      <c r="A177" s="116" t="s">
        <v>344</v>
      </c>
      <c r="B177" s="116" t="s">
        <v>345</v>
      </c>
      <c r="C177" s="116" t="s">
        <v>357</v>
      </c>
      <c r="D177" s="107" t="s">
        <v>147</v>
      </c>
      <c r="E177" s="107" t="str">
        <f t="shared" si="2"/>
        <v>Donna Schlaufman</v>
      </c>
      <c r="F177" s="107" t="s">
        <v>89</v>
      </c>
    </row>
    <row r="178" spans="1:6">
      <c r="A178" s="116" t="s">
        <v>344</v>
      </c>
      <c r="B178" s="116" t="s">
        <v>345</v>
      </c>
      <c r="C178" s="116" t="s">
        <v>358</v>
      </c>
      <c r="D178" s="107" t="s">
        <v>147</v>
      </c>
      <c r="E178" s="107" t="str">
        <f t="shared" si="2"/>
        <v>Donna Schlaufman</v>
      </c>
      <c r="F178" s="107" t="s">
        <v>89</v>
      </c>
    </row>
    <row r="179" spans="1:6">
      <c r="A179" s="116" t="s">
        <v>344</v>
      </c>
      <c r="B179" s="116" t="s">
        <v>345</v>
      </c>
      <c r="C179" s="116" t="s">
        <v>359</v>
      </c>
      <c r="D179" s="107" t="s">
        <v>147</v>
      </c>
      <c r="E179" s="107" t="str">
        <f t="shared" si="2"/>
        <v>Donna Schlaufman</v>
      </c>
      <c r="F179" s="107" t="s">
        <v>89</v>
      </c>
    </row>
    <row r="180" spans="1:6">
      <c r="A180" s="116" t="s">
        <v>344</v>
      </c>
      <c r="B180" s="116" t="s">
        <v>345</v>
      </c>
      <c r="C180" s="116" t="s">
        <v>360</v>
      </c>
      <c r="D180" s="107" t="s">
        <v>147</v>
      </c>
      <c r="E180" s="107" t="str">
        <f t="shared" si="2"/>
        <v>Donna Schlaufman</v>
      </c>
      <c r="F180" s="107" t="s">
        <v>89</v>
      </c>
    </row>
    <row r="181" spans="1:6">
      <c r="A181" s="116" t="s">
        <v>344</v>
      </c>
      <c r="B181" s="116" t="s">
        <v>345</v>
      </c>
      <c r="C181" s="116" t="s">
        <v>361</v>
      </c>
      <c r="D181" s="107" t="s">
        <v>147</v>
      </c>
      <c r="E181" s="107" t="str">
        <f t="shared" si="2"/>
        <v>Donna Schlaufman</v>
      </c>
      <c r="F181" s="107" t="s">
        <v>89</v>
      </c>
    </row>
    <row r="182" spans="1:6">
      <c r="A182" s="116" t="s">
        <v>344</v>
      </c>
      <c r="B182" s="116" t="s">
        <v>345</v>
      </c>
      <c r="C182" s="116" t="s">
        <v>362</v>
      </c>
      <c r="D182" s="107" t="s">
        <v>147</v>
      </c>
      <c r="E182" s="107" t="str">
        <f t="shared" si="2"/>
        <v>Donna Schlaufman</v>
      </c>
      <c r="F182" s="107" t="s">
        <v>89</v>
      </c>
    </row>
    <row r="183" spans="1:6">
      <c r="A183" s="116" t="s">
        <v>344</v>
      </c>
      <c r="B183" s="116" t="s">
        <v>345</v>
      </c>
      <c r="C183" s="116" t="s">
        <v>363</v>
      </c>
      <c r="D183" s="107" t="s">
        <v>147</v>
      </c>
      <c r="E183" s="107" t="str">
        <f t="shared" si="2"/>
        <v>Donna Schlaufman</v>
      </c>
      <c r="F183" s="107" t="s">
        <v>89</v>
      </c>
    </row>
    <row r="184" spans="1:6">
      <c r="A184" s="116" t="s">
        <v>344</v>
      </c>
      <c r="B184" s="116" t="s">
        <v>345</v>
      </c>
      <c r="C184" s="116" t="s">
        <v>364</v>
      </c>
      <c r="D184" s="107" t="s">
        <v>147</v>
      </c>
      <c r="E184" s="107" t="str">
        <f t="shared" si="2"/>
        <v>Donna Schlaufman</v>
      </c>
      <c r="F184" s="107" t="s">
        <v>89</v>
      </c>
    </row>
    <row r="185" spans="1:6">
      <c r="A185" s="116" t="s">
        <v>344</v>
      </c>
      <c r="B185" s="116" t="s">
        <v>345</v>
      </c>
      <c r="C185" s="116" t="s">
        <v>365</v>
      </c>
      <c r="D185" s="107" t="s">
        <v>147</v>
      </c>
      <c r="E185" s="107" t="str">
        <f t="shared" si="2"/>
        <v>Donna Schlaufman</v>
      </c>
      <c r="F185" s="107" t="s">
        <v>89</v>
      </c>
    </row>
    <row r="186" spans="1:6">
      <c r="A186" s="116" t="s">
        <v>344</v>
      </c>
      <c r="B186" s="116" t="s">
        <v>345</v>
      </c>
      <c r="C186" s="116" t="s">
        <v>366</v>
      </c>
      <c r="D186" s="107" t="s">
        <v>147</v>
      </c>
      <c r="E186" s="107" t="str">
        <f t="shared" si="2"/>
        <v>Donna Schlaufman</v>
      </c>
      <c r="F186" s="107" t="s">
        <v>89</v>
      </c>
    </row>
    <row r="187" spans="1:6">
      <c r="A187" s="116" t="s">
        <v>344</v>
      </c>
      <c r="B187" s="116" t="s">
        <v>345</v>
      </c>
      <c r="C187" s="116" t="s">
        <v>367</v>
      </c>
      <c r="D187" s="107" t="s">
        <v>147</v>
      </c>
      <c r="E187" s="107" t="str">
        <f t="shared" si="2"/>
        <v>Donna Schlaufman</v>
      </c>
      <c r="F187" s="107" t="s">
        <v>89</v>
      </c>
    </row>
    <row r="188" spans="1:6">
      <c r="A188" s="116" t="s">
        <v>344</v>
      </c>
      <c r="B188" s="116" t="s">
        <v>345</v>
      </c>
      <c r="C188" s="116" t="s">
        <v>368</v>
      </c>
      <c r="D188" s="107" t="s">
        <v>147</v>
      </c>
      <c r="E188" s="107" t="str">
        <f t="shared" si="2"/>
        <v>Donna Schlaufman</v>
      </c>
      <c r="F188" s="107" t="s">
        <v>89</v>
      </c>
    </row>
    <row r="189" spans="1:6">
      <c r="A189" s="116" t="s">
        <v>344</v>
      </c>
      <c r="B189" s="116" t="s">
        <v>345</v>
      </c>
      <c r="C189" s="116" t="s">
        <v>369</v>
      </c>
      <c r="D189" s="107" t="s">
        <v>147</v>
      </c>
      <c r="E189" s="107" t="str">
        <f t="shared" si="2"/>
        <v>Donna Schlaufman</v>
      </c>
      <c r="F189" s="107" t="s">
        <v>89</v>
      </c>
    </row>
    <row r="190" spans="1:6">
      <c r="A190" s="116" t="s">
        <v>344</v>
      </c>
      <c r="B190" s="116" t="s">
        <v>345</v>
      </c>
      <c r="C190" s="116" t="s">
        <v>370</v>
      </c>
      <c r="D190" s="107" t="s">
        <v>147</v>
      </c>
      <c r="E190" s="107" t="str">
        <f t="shared" si="2"/>
        <v>Donna Schlaufman</v>
      </c>
      <c r="F190" s="107" t="s">
        <v>89</v>
      </c>
    </row>
    <row r="191" spans="1:6">
      <c r="A191" s="116" t="s">
        <v>344</v>
      </c>
      <c r="B191" s="116" t="s">
        <v>345</v>
      </c>
      <c r="C191" s="116" t="s">
        <v>371</v>
      </c>
      <c r="D191" s="107" t="s">
        <v>147</v>
      </c>
      <c r="E191" s="107" t="str">
        <f t="shared" si="2"/>
        <v>Donna Schlaufman</v>
      </c>
      <c r="F191" s="107" t="s">
        <v>89</v>
      </c>
    </row>
    <row r="192" spans="1:6">
      <c r="A192" s="116" t="s">
        <v>344</v>
      </c>
      <c r="B192" s="116" t="s">
        <v>345</v>
      </c>
      <c r="C192" s="116" t="s">
        <v>372</v>
      </c>
      <c r="D192" s="107" t="s">
        <v>147</v>
      </c>
      <c r="E192" s="107" t="str">
        <f t="shared" si="2"/>
        <v>Donna Schlaufman</v>
      </c>
      <c r="F192" s="107" t="s">
        <v>89</v>
      </c>
    </row>
    <row r="193" spans="1:6">
      <c r="A193" s="116" t="s">
        <v>344</v>
      </c>
      <c r="B193" s="116" t="s">
        <v>345</v>
      </c>
      <c r="C193" s="116" t="s">
        <v>373</v>
      </c>
      <c r="D193" s="107" t="s">
        <v>147</v>
      </c>
      <c r="E193" s="107" t="str">
        <f t="shared" si="2"/>
        <v>Donna Schlaufman</v>
      </c>
      <c r="F193" s="107" t="s">
        <v>89</v>
      </c>
    </row>
    <row r="194" spans="1:6">
      <c r="A194" s="116" t="s">
        <v>344</v>
      </c>
      <c r="B194" s="116" t="s">
        <v>345</v>
      </c>
      <c r="C194" s="116" t="s">
        <v>374</v>
      </c>
      <c r="D194" s="107" t="s">
        <v>147</v>
      </c>
      <c r="E194" s="107" t="str">
        <f t="shared" si="2"/>
        <v>Donna Schlaufman</v>
      </c>
      <c r="F194" s="107" t="s">
        <v>89</v>
      </c>
    </row>
    <row r="195" spans="1:6">
      <c r="A195" s="116" t="s">
        <v>344</v>
      </c>
      <c r="B195" s="116" t="s">
        <v>345</v>
      </c>
      <c r="C195" s="116" t="s">
        <v>375</v>
      </c>
      <c r="D195" s="107" t="s">
        <v>147</v>
      </c>
      <c r="E195" s="107" t="str">
        <f t="shared" si="2"/>
        <v>Donna Schlaufman</v>
      </c>
      <c r="F195" s="107" t="s">
        <v>89</v>
      </c>
    </row>
    <row r="196" spans="1:6">
      <c r="A196" s="116" t="s">
        <v>344</v>
      </c>
      <c r="B196" s="116" t="s">
        <v>345</v>
      </c>
      <c r="C196" s="116" t="s">
        <v>376</v>
      </c>
      <c r="D196" s="107" t="s">
        <v>147</v>
      </c>
      <c r="E196" s="107" t="str">
        <f t="shared" si="2"/>
        <v>Donna Schlaufman</v>
      </c>
      <c r="F196" s="107" t="s">
        <v>89</v>
      </c>
    </row>
    <row r="197" spans="1:6">
      <c r="A197" s="116" t="s">
        <v>344</v>
      </c>
      <c r="B197" s="116" t="s">
        <v>345</v>
      </c>
      <c r="C197" s="116" t="s">
        <v>377</v>
      </c>
      <c r="D197" s="107" t="s">
        <v>147</v>
      </c>
      <c r="E197" s="107" t="str">
        <f t="shared" si="2"/>
        <v>Donna Schlaufman</v>
      </c>
      <c r="F197" s="107" t="s">
        <v>89</v>
      </c>
    </row>
    <row r="198" spans="1:6">
      <c r="A198" s="116" t="s">
        <v>344</v>
      </c>
      <c r="B198" s="116" t="s">
        <v>345</v>
      </c>
      <c r="C198" s="116" t="s">
        <v>378</v>
      </c>
      <c r="D198" s="107" t="s">
        <v>147</v>
      </c>
      <c r="E198" s="107" t="str">
        <f t="shared" si="2"/>
        <v>Donna Schlaufman</v>
      </c>
      <c r="F198" s="107" t="s">
        <v>89</v>
      </c>
    </row>
    <row r="199" spans="1:6">
      <c r="A199" s="116" t="s">
        <v>344</v>
      </c>
      <c r="B199" s="116" t="s">
        <v>345</v>
      </c>
      <c r="C199" s="116" t="s">
        <v>379</v>
      </c>
      <c r="D199" s="107" t="s">
        <v>147</v>
      </c>
      <c r="E199" s="107" t="str">
        <f t="shared" si="2"/>
        <v>Donna Schlaufman</v>
      </c>
      <c r="F199" s="107" t="s">
        <v>89</v>
      </c>
    </row>
    <row r="200" spans="1:6">
      <c r="A200" s="116" t="s">
        <v>344</v>
      </c>
      <c r="B200" s="116" t="s">
        <v>345</v>
      </c>
      <c r="C200" s="116" t="s">
        <v>380</v>
      </c>
      <c r="D200" s="107" t="s">
        <v>147</v>
      </c>
      <c r="E200" s="107" t="str">
        <f t="shared" si="2"/>
        <v>Donna Schlaufman</v>
      </c>
      <c r="F200" s="107" t="s">
        <v>89</v>
      </c>
    </row>
    <row r="201" spans="1:6">
      <c r="A201" s="116" t="s">
        <v>344</v>
      </c>
      <c r="B201" s="116" t="s">
        <v>345</v>
      </c>
      <c r="C201" s="116" t="s">
        <v>381</v>
      </c>
      <c r="D201" s="107" t="s">
        <v>147</v>
      </c>
      <c r="E201" s="107" t="str">
        <f t="shared" si="2"/>
        <v>Donna Schlaufman</v>
      </c>
      <c r="F201" s="107" t="s">
        <v>89</v>
      </c>
    </row>
    <row r="202" spans="1:6">
      <c r="A202" s="116" t="s">
        <v>344</v>
      </c>
      <c r="B202" s="116" t="s">
        <v>345</v>
      </c>
      <c r="C202" s="116" t="s">
        <v>382</v>
      </c>
      <c r="D202" s="107" t="s">
        <v>147</v>
      </c>
      <c r="E202" s="107" t="str">
        <f t="shared" si="2"/>
        <v>Donna Schlaufman</v>
      </c>
      <c r="F202" s="107" t="s">
        <v>89</v>
      </c>
    </row>
    <row r="203" spans="1:6">
      <c r="A203" s="116" t="s">
        <v>344</v>
      </c>
      <c r="B203" s="116" t="s">
        <v>345</v>
      </c>
      <c r="C203" s="116" t="s">
        <v>383</v>
      </c>
      <c r="D203" s="107" t="s">
        <v>147</v>
      </c>
      <c r="E203" s="107" t="str">
        <f t="shared" ref="E203:E266" si="3">_xlfn.XLOOKUP(D203,$A$2:$A$8,$B$2:$B$8)</f>
        <v>Donna Schlaufman</v>
      </c>
      <c r="F203" s="107" t="s">
        <v>89</v>
      </c>
    </row>
    <row r="204" spans="1:6">
      <c r="A204" s="116" t="s">
        <v>344</v>
      </c>
      <c r="B204" s="116" t="s">
        <v>345</v>
      </c>
      <c r="C204" s="116" t="s">
        <v>384</v>
      </c>
      <c r="D204" s="107" t="s">
        <v>147</v>
      </c>
      <c r="E204" s="107" t="str">
        <f t="shared" si="3"/>
        <v>Donna Schlaufman</v>
      </c>
      <c r="F204" s="107" t="s">
        <v>89</v>
      </c>
    </row>
    <row r="205" spans="1:6">
      <c r="A205" s="116" t="s">
        <v>344</v>
      </c>
      <c r="B205" s="116" t="s">
        <v>345</v>
      </c>
      <c r="C205" s="116" t="s">
        <v>385</v>
      </c>
      <c r="D205" s="107" t="s">
        <v>147</v>
      </c>
      <c r="E205" s="107" t="str">
        <f t="shared" si="3"/>
        <v>Donna Schlaufman</v>
      </c>
      <c r="F205" s="107" t="s">
        <v>89</v>
      </c>
    </row>
    <row r="206" spans="1:6">
      <c r="A206" s="116" t="s">
        <v>344</v>
      </c>
      <c r="B206" s="116" t="s">
        <v>345</v>
      </c>
      <c r="C206" s="116" t="s">
        <v>386</v>
      </c>
      <c r="D206" s="107" t="s">
        <v>147</v>
      </c>
      <c r="E206" s="107" t="str">
        <f t="shared" si="3"/>
        <v>Donna Schlaufman</v>
      </c>
      <c r="F206" s="107" t="s">
        <v>89</v>
      </c>
    </row>
    <row r="207" spans="1:6">
      <c r="A207" s="116" t="s">
        <v>344</v>
      </c>
      <c r="B207" s="116" t="s">
        <v>345</v>
      </c>
      <c r="C207" s="116" t="s">
        <v>387</v>
      </c>
      <c r="D207" s="107" t="s">
        <v>147</v>
      </c>
      <c r="E207" s="107" t="str">
        <f t="shared" si="3"/>
        <v>Donna Schlaufman</v>
      </c>
      <c r="F207" s="107" t="s">
        <v>89</v>
      </c>
    </row>
    <row r="208" spans="1:6">
      <c r="A208" s="116" t="s">
        <v>344</v>
      </c>
      <c r="B208" s="116" t="s">
        <v>345</v>
      </c>
      <c r="C208" s="116" t="s">
        <v>388</v>
      </c>
      <c r="D208" s="107" t="s">
        <v>147</v>
      </c>
      <c r="E208" s="107" t="str">
        <f t="shared" si="3"/>
        <v>Donna Schlaufman</v>
      </c>
      <c r="F208" s="107" t="s">
        <v>89</v>
      </c>
    </row>
    <row r="209" spans="1:6">
      <c r="A209" s="116" t="s">
        <v>344</v>
      </c>
      <c r="B209" s="116" t="s">
        <v>345</v>
      </c>
      <c r="C209" s="116" t="s">
        <v>389</v>
      </c>
      <c r="D209" s="107" t="s">
        <v>147</v>
      </c>
      <c r="E209" s="107" t="str">
        <f t="shared" si="3"/>
        <v>Donna Schlaufman</v>
      </c>
      <c r="F209" s="107" t="s">
        <v>89</v>
      </c>
    </row>
    <row r="210" spans="1:6">
      <c r="A210" s="116" t="s">
        <v>344</v>
      </c>
      <c r="B210" s="116" t="s">
        <v>345</v>
      </c>
      <c r="C210" s="116" t="s">
        <v>390</v>
      </c>
      <c r="D210" s="107" t="s">
        <v>147</v>
      </c>
      <c r="E210" s="107" t="str">
        <f t="shared" si="3"/>
        <v>Donna Schlaufman</v>
      </c>
      <c r="F210" s="107" t="s">
        <v>89</v>
      </c>
    </row>
    <row r="211" spans="1:6">
      <c r="A211" s="116" t="s">
        <v>344</v>
      </c>
      <c r="B211" s="116" t="s">
        <v>345</v>
      </c>
      <c r="C211" s="116" t="s">
        <v>391</v>
      </c>
      <c r="D211" s="107" t="s">
        <v>147</v>
      </c>
      <c r="E211" s="107" t="str">
        <f t="shared" si="3"/>
        <v>Donna Schlaufman</v>
      </c>
      <c r="F211" s="107" t="s">
        <v>89</v>
      </c>
    </row>
    <row r="212" spans="1:6">
      <c r="A212" s="116" t="s">
        <v>344</v>
      </c>
      <c r="B212" s="116" t="s">
        <v>345</v>
      </c>
      <c r="C212" s="116" t="s">
        <v>392</v>
      </c>
      <c r="D212" s="107" t="s">
        <v>147</v>
      </c>
      <c r="E212" s="107" t="str">
        <f t="shared" si="3"/>
        <v>Donna Schlaufman</v>
      </c>
      <c r="F212" s="107" t="s">
        <v>89</v>
      </c>
    </row>
    <row r="213" spans="1:6">
      <c r="A213" s="116" t="s">
        <v>344</v>
      </c>
      <c r="B213" s="116" t="s">
        <v>345</v>
      </c>
      <c r="C213" s="116" t="s">
        <v>393</v>
      </c>
      <c r="D213" s="107" t="s">
        <v>147</v>
      </c>
      <c r="E213" s="107" t="str">
        <f t="shared" si="3"/>
        <v>Donna Schlaufman</v>
      </c>
      <c r="F213" s="107" t="s">
        <v>89</v>
      </c>
    </row>
    <row r="214" spans="1:6">
      <c r="A214" s="116" t="s">
        <v>344</v>
      </c>
      <c r="B214" s="116" t="s">
        <v>345</v>
      </c>
      <c r="C214" s="116" t="s">
        <v>394</v>
      </c>
      <c r="D214" s="107" t="s">
        <v>147</v>
      </c>
      <c r="E214" s="107" t="str">
        <f t="shared" si="3"/>
        <v>Donna Schlaufman</v>
      </c>
      <c r="F214" s="107" t="s">
        <v>89</v>
      </c>
    </row>
    <row r="215" spans="1:6">
      <c r="A215" s="116" t="s">
        <v>344</v>
      </c>
      <c r="B215" s="116" t="s">
        <v>345</v>
      </c>
      <c r="C215" s="116" t="s">
        <v>395</v>
      </c>
      <c r="D215" s="107" t="s">
        <v>147</v>
      </c>
      <c r="E215" s="107" t="str">
        <f t="shared" si="3"/>
        <v>Donna Schlaufman</v>
      </c>
      <c r="F215" s="107" t="s">
        <v>89</v>
      </c>
    </row>
    <row r="216" spans="1:6">
      <c r="A216" s="116" t="s">
        <v>344</v>
      </c>
      <c r="B216" s="116" t="s">
        <v>345</v>
      </c>
      <c r="C216" s="116" t="s">
        <v>396</v>
      </c>
      <c r="D216" s="107" t="s">
        <v>147</v>
      </c>
      <c r="E216" s="107" t="str">
        <f t="shared" si="3"/>
        <v>Donna Schlaufman</v>
      </c>
      <c r="F216" s="107" t="s">
        <v>89</v>
      </c>
    </row>
    <row r="217" spans="1:6">
      <c r="A217" s="116" t="s">
        <v>344</v>
      </c>
      <c r="B217" s="116" t="s">
        <v>345</v>
      </c>
      <c r="C217" s="116" t="s">
        <v>397</v>
      </c>
      <c r="D217" s="107" t="s">
        <v>147</v>
      </c>
      <c r="E217" s="107" t="str">
        <f t="shared" si="3"/>
        <v>Donna Schlaufman</v>
      </c>
      <c r="F217" s="107" t="s">
        <v>89</v>
      </c>
    </row>
    <row r="218" spans="1:6">
      <c r="A218" s="116" t="s">
        <v>344</v>
      </c>
      <c r="B218" s="116" t="s">
        <v>345</v>
      </c>
      <c r="C218" s="116" t="s">
        <v>398</v>
      </c>
      <c r="D218" s="107" t="s">
        <v>147</v>
      </c>
      <c r="E218" s="107" t="str">
        <f t="shared" si="3"/>
        <v>Donna Schlaufman</v>
      </c>
      <c r="F218" s="107" t="s">
        <v>89</v>
      </c>
    </row>
    <row r="219" spans="1:6">
      <c r="A219" s="116" t="s">
        <v>344</v>
      </c>
      <c r="B219" s="116" t="s">
        <v>345</v>
      </c>
      <c r="C219" s="116" t="s">
        <v>399</v>
      </c>
      <c r="D219" s="107" t="s">
        <v>147</v>
      </c>
      <c r="E219" s="107" t="str">
        <f t="shared" si="3"/>
        <v>Donna Schlaufman</v>
      </c>
      <c r="F219" s="107" t="s">
        <v>89</v>
      </c>
    </row>
    <row r="220" spans="1:6">
      <c r="A220" s="116" t="s">
        <v>344</v>
      </c>
      <c r="B220" s="116" t="s">
        <v>345</v>
      </c>
      <c r="C220" s="116" t="s">
        <v>400</v>
      </c>
      <c r="D220" s="107" t="s">
        <v>147</v>
      </c>
      <c r="E220" s="107" t="str">
        <f t="shared" si="3"/>
        <v>Donna Schlaufman</v>
      </c>
      <c r="F220" s="107" t="s">
        <v>89</v>
      </c>
    </row>
    <row r="221" spans="1:6">
      <c r="A221" s="116" t="s">
        <v>344</v>
      </c>
      <c r="B221" s="116" t="s">
        <v>345</v>
      </c>
      <c r="C221" s="116" t="s">
        <v>401</v>
      </c>
      <c r="D221" s="107" t="s">
        <v>147</v>
      </c>
      <c r="E221" s="107" t="str">
        <f t="shared" si="3"/>
        <v>Donna Schlaufman</v>
      </c>
      <c r="F221" s="107" t="s">
        <v>89</v>
      </c>
    </row>
    <row r="222" spans="1:6">
      <c r="A222" s="116" t="s">
        <v>344</v>
      </c>
      <c r="B222" s="116" t="s">
        <v>345</v>
      </c>
      <c r="C222" s="116" t="s">
        <v>402</v>
      </c>
      <c r="D222" s="107" t="s">
        <v>147</v>
      </c>
      <c r="E222" s="107" t="str">
        <f t="shared" si="3"/>
        <v>Donna Schlaufman</v>
      </c>
      <c r="F222" s="107" t="s">
        <v>89</v>
      </c>
    </row>
    <row r="223" spans="1:6">
      <c r="A223" s="116" t="s">
        <v>344</v>
      </c>
      <c r="B223" s="116" t="s">
        <v>345</v>
      </c>
      <c r="C223" s="116" t="s">
        <v>403</v>
      </c>
      <c r="D223" s="107" t="s">
        <v>147</v>
      </c>
      <c r="E223" s="107" t="str">
        <f t="shared" si="3"/>
        <v>Donna Schlaufman</v>
      </c>
      <c r="F223" s="107" t="s">
        <v>89</v>
      </c>
    </row>
    <row r="224" spans="1:6">
      <c r="A224" s="116" t="s">
        <v>344</v>
      </c>
      <c r="B224" s="116" t="s">
        <v>345</v>
      </c>
      <c r="C224" s="116" t="s">
        <v>404</v>
      </c>
      <c r="D224" s="107" t="s">
        <v>147</v>
      </c>
      <c r="E224" s="107" t="str">
        <f t="shared" si="3"/>
        <v>Donna Schlaufman</v>
      </c>
      <c r="F224" s="107" t="s">
        <v>89</v>
      </c>
    </row>
    <row r="225" spans="1:6">
      <c r="A225" s="116" t="s">
        <v>344</v>
      </c>
      <c r="B225" s="116" t="s">
        <v>345</v>
      </c>
      <c r="C225" s="116" t="s">
        <v>405</v>
      </c>
      <c r="D225" s="107" t="s">
        <v>147</v>
      </c>
      <c r="E225" s="107" t="str">
        <f t="shared" si="3"/>
        <v>Donna Schlaufman</v>
      </c>
      <c r="F225" s="107" t="s">
        <v>89</v>
      </c>
    </row>
    <row r="226" spans="1:6">
      <c r="A226" s="116" t="s">
        <v>344</v>
      </c>
      <c r="B226" s="116" t="s">
        <v>345</v>
      </c>
      <c r="C226" s="116" t="s">
        <v>406</v>
      </c>
      <c r="D226" s="107" t="s">
        <v>147</v>
      </c>
      <c r="E226" s="107" t="str">
        <f t="shared" si="3"/>
        <v>Donna Schlaufman</v>
      </c>
      <c r="F226" s="107" t="s">
        <v>89</v>
      </c>
    </row>
    <row r="227" spans="1:6">
      <c r="A227" s="116" t="s">
        <v>344</v>
      </c>
      <c r="B227" s="116" t="s">
        <v>345</v>
      </c>
      <c r="C227" s="116" t="s">
        <v>407</v>
      </c>
      <c r="D227" s="107" t="s">
        <v>147</v>
      </c>
      <c r="E227" s="107" t="str">
        <f t="shared" si="3"/>
        <v>Donna Schlaufman</v>
      </c>
      <c r="F227" s="107" t="s">
        <v>89</v>
      </c>
    </row>
    <row r="228" spans="1:6">
      <c r="A228" s="116" t="s">
        <v>344</v>
      </c>
      <c r="B228" s="116" t="s">
        <v>345</v>
      </c>
      <c r="C228" s="116" t="s">
        <v>408</v>
      </c>
      <c r="D228" s="107" t="s">
        <v>147</v>
      </c>
      <c r="E228" s="107" t="str">
        <f t="shared" si="3"/>
        <v>Donna Schlaufman</v>
      </c>
      <c r="F228" s="107" t="s">
        <v>89</v>
      </c>
    </row>
    <row r="229" spans="1:6">
      <c r="A229" s="116" t="s">
        <v>344</v>
      </c>
      <c r="B229" s="116" t="s">
        <v>345</v>
      </c>
      <c r="C229" s="116" t="s">
        <v>409</v>
      </c>
      <c r="D229" s="107" t="s">
        <v>147</v>
      </c>
      <c r="E229" s="107" t="str">
        <f t="shared" si="3"/>
        <v>Donna Schlaufman</v>
      </c>
      <c r="F229" s="107" t="s">
        <v>89</v>
      </c>
    </row>
    <row r="230" spans="1:6">
      <c r="A230" s="116" t="s">
        <v>246</v>
      </c>
      <c r="B230" s="116" t="s">
        <v>410</v>
      </c>
      <c r="C230" s="116" t="s">
        <v>411</v>
      </c>
      <c r="D230" s="107" t="s">
        <v>147</v>
      </c>
      <c r="E230" s="107" t="str">
        <f t="shared" si="3"/>
        <v>Donna Schlaufman</v>
      </c>
      <c r="F230" s="107" t="s">
        <v>89</v>
      </c>
    </row>
    <row r="231" spans="1:6">
      <c r="A231" s="116" t="s">
        <v>246</v>
      </c>
      <c r="B231" s="116" t="s">
        <v>410</v>
      </c>
      <c r="C231" s="116" t="s">
        <v>412</v>
      </c>
      <c r="D231" s="107" t="s">
        <v>147</v>
      </c>
      <c r="E231" s="107" t="str">
        <f t="shared" si="3"/>
        <v>Donna Schlaufman</v>
      </c>
      <c r="F231" s="107" t="s">
        <v>89</v>
      </c>
    </row>
    <row r="232" spans="1:6">
      <c r="A232" s="116" t="s">
        <v>246</v>
      </c>
      <c r="B232" s="116" t="s">
        <v>410</v>
      </c>
      <c r="C232" s="116" t="s">
        <v>413</v>
      </c>
      <c r="D232" s="107" t="s">
        <v>147</v>
      </c>
      <c r="E232" s="107" t="str">
        <f t="shared" si="3"/>
        <v>Donna Schlaufman</v>
      </c>
      <c r="F232" s="107" t="s">
        <v>89</v>
      </c>
    </row>
    <row r="233" spans="1:6">
      <c r="A233" s="116" t="s">
        <v>246</v>
      </c>
      <c r="B233" s="116" t="s">
        <v>410</v>
      </c>
      <c r="C233" s="116" t="s">
        <v>414</v>
      </c>
      <c r="D233" s="107" t="s">
        <v>147</v>
      </c>
      <c r="E233" s="107" t="str">
        <f t="shared" si="3"/>
        <v>Donna Schlaufman</v>
      </c>
      <c r="F233" s="107" t="s">
        <v>89</v>
      </c>
    </row>
    <row r="234" spans="1:6">
      <c r="A234" s="116" t="s">
        <v>246</v>
      </c>
      <c r="B234" s="116" t="s">
        <v>102</v>
      </c>
      <c r="C234" s="116" t="s">
        <v>415</v>
      </c>
      <c r="D234" s="107" t="s">
        <v>147</v>
      </c>
      <c r="E234" s="107" t="str">
        <f t="shared" si="3"/>
        <v>Donna Schlaufman</v>
      </c>
      <c r="F234" s="107" t="s">
        <v>89</v>
      </c>
    </row>
    <row r="235" spans="1:6">
      <c r="A235" s="116" t="s">
        <v>246</v>
      </c>
      <c r="B235" s="116" t="s">
        <v>102</v>
      </c>
      <c r="C235" s="116" t="s">
        <v>416</v>
      </c>
      <c r="D235" s="107" t="s">
        <v>147</v>
      </c>
      <c r="E235" s="107" t="str">
        <f t="shared" si="3"/>
        <v>Donna Schlaufman</v>
      </c>
      <c r="F235" s="107" t="s">
        <v>89</v>
      </c>
    </row>
    <row r="236" spans="1:6">
      <c r="A236" s="116" t="s">
        <v>246</v>
      </c>
      <c r="B236" s="116" t="s">
        <v>102</v>
      </c>
      <c r="C236" s="116" t="s">
        <v>417</v>
      </c>
      <c r="D236" s="107" t="s">
        <v>147</v>
      </c>
      <c r="E236" s="107" t="str">
        <f t="shared" si="3"/>
        <v>Donna Schlaufman</v>
      </c>
      <c r="F236" s="107" t="s">
        <v>89</v>
      </c>
    </row>
    <row r="237" spans="1:6">
      <c r="A237" s="116" t="s">
        <v>246</v>
      </c>
      <c r="B237" s="116" t="s">
        <v>102</v>
      </c>
      <c r="C237" s="116" t="s">
        <v>418</v>
      </c>
      <c r="D237" s="107" t="s">
        <v>147</v>
      </c>
      <c r="E237" s="107" t="str">
        <f t="shared" si="3"/>
        <v>Donna Schlaufman</v>
      </c>
      <c r="F237" s="107" t="s">
        <v>89</v>
      </c>
    </row>
    <row r="238" spans="1:6">
      <c r="A238" s="116" t="s">
        <v>246</v>
      </c>
      <c r="B238" s="116" t="s">
        <v>102</v>
      </c>
      <c r="C238" s="116" t="s">
        <v>419</v>
      </c>
      <c r="D238" s="107" t="s">
        <v>147</v>
      </c>
      <c r="E238" s="107" t="str">
        <f t="shared" si="3"/>
        <v>Donna Schlaufman</v>
      </c>
      <c r="F238" s="107" t="s">
        <v>89</v>
      </c>
    </row>
    <row r="239" spans="1:6">
      <c r="A239" s="116" t="s">
        <v>246</v>
      </c>
      <c r="B239" s="116" t="s">
        <v>102</v>
      </c>
      <c r="C239" s="116" t="s">
        <v>420</v>
      </c>
      <c r="D239" s="107" t="s">
        <v>147</v>
      </c>
      <c r="E239" s="107" t="str">
        <f t="shared" si="3"/>
        <v>Donna Schlaufman</v>
      </c>
      <c r="F239" s="107" t="s">
        <v>89</v>
      </c>
    </row>
    <row r="240" spans="1:6">
      <c r="A240" s="116" t="s">
        <v>246</v>
      </c>
      <c r="B240" s="116" t="s">
        <v>102</v>
      </c>
      <c r="C240" s="116" t="s">
        <v>421</v>
      </c>
      <c r="D240" s="107" t="s">
        <v>147</v>
      </c>
      <c r="E240" s="107" t="str">
        <f t="shared" si="3"/>
        <v>Donna Schlaufman</v>
      </c>
      <c r="F240" s="107" t="s">
        <v>89</v>
      </c>
    </row>
    <row r="241" spans="1:6">
      <c r="A241" s="116" t="s">
        <v>246</v>
      </c>
      <c r="B241" s="116" t="s">
        <v>102</v>
      </c>
      <c r="C241" s="116" t="s">
        <v>422</v>
      </c>
      <c r="D241" s="107" t="s">
        <v>147</v>
      </c>
      <c r="E241" s="107" t="str">
        <f t="shared" si="3"/>
        <v>Donna Schlaufman</v>
      </c>
      <c r="F241" s="107" t="s">
        <v>89</v>
      </c>
    </row>
    <row r="242" spans="1:6">
      <c r="A242" s="116" t="s">
        <v>246</v>
      </c>
      <c r="B242" s="116" t="s">
        <v>102</v>
      </c>
      <c r="C242" s="116" t="s">
        <v>423</v>
      </c>
      <c r="D242" s="107" t="s">
        <v>147</v>
      </c>
      <c r="E242" s="107" t="str">
        <f t="shared" si="3"/>
        <v>Donna Schlaufman</v>
      </c>
      <c r="F242" s="107" t="s">
        <v>89</v>
      </c>
    </row>
    <row r="243" spans="1:6">
      <c r="A243" s="116" t="s">
        <v>246</v>
      </c>
      <c r="B243" s="116" t="s">
        <v>102</v>
      </c>
      <c r="C243" s="116" t="s">
        <v>424</v>
      </c>
      <c r="D243" s="107" t="s">
        <v>147</v>
      </c>
      <c r="E243" s="107" t="str">
        <f t="shared" si="3"/>
        <v>Donna Schlaufman</v>
      </c>
      <c r="F243" s="107" t="s">
        <v>89</v>
      </c>
    </row>
    <row r="244" spans="1:6">
      <c r="A244" s="116" t="s">
        <v>246</v>
      </c>
      <c r="B244" s="116" t="s">
        <v>102</v>
      </c>
      <c r="C244" s="116" t="s">
        <v>425</v>
      </c>
      <c r="D244" s="107" t="s">
        <v>147</v>
      </c>
      <c r="E244" s="107" t="str">
        <f t="shared" si="3"/>
        <v>Donna Schlaufman</v>
      </c>
      <c r="F244" s="107" t="s">
        <v>89</v>
      </c>
    </row>
    <row r="245" spans="1:6">
      <c r="A245" s="116" t="s">
        <v>246</v>
      </c>
      <c r="B245" s="116" t="s">
        <v>102</v>
      </c>
      <c r="C245" s="116" t="s">
        <v>426</v>
      </c>
      <c r="D245" s="107" t="s">
        <v>147</v>
      </c>
      <c r="E245" s="107" t="str">
        <f t="shared" si="3"/>
        <v>Donna Schlaufman</v>
      </c>
      <c r="F245" s="107" t="s">
        <v>89</v>
      </c>
    </row>
    <row r="246" spans="1:6">
      <c r="A246" s="116" t="s">
        <v>246</v>
      </c>
      <c r="B246" s="116" t="s">
        <v>427</v>
      </c>
      <c r="C246" s="116" t="s">
        <v>428</v>
      </c>
      <c r="D246" s="107" t="s">
        <v>147</v>
      </c>
      <c r="E246" s="107" t="str">
        <f t="shared" si="3"/>
        <v>Donna Schlaufman</v>
      </c>
      <c r="F246" s="107" t="s">
        <v>89</v>
      </c>
    </row>
    <row r="247" spans="1:6">
      <c r="A247" s="116" t="s">
        <v>246</v>
      </c>
      <c r="B247" s="116" t="s">
        <v>427</v>
      </c>
      <c r="C247" s="116" t="s">
        <v>429</v>
      </c>
      <c r="D247" s="107" t="s">
        <v>147</v>
      </c>
      <c r="E247" s="107" t="str">
        <f t="shared" si="3"/>
        <v>Donna Schlaufman</v>
      </c>
      <c r="F247" s="107" t="s">
        <v>89</v>
      </c>
    </row>
    <row r="248" spans="1:6">
      <c r="A248" s="116" t="s">
        <v>246</v>
      </c>
      <c r="B248" s="116" t="s">
        <v>427</v>
      </c>
      <c r="C248" s="116" t="s">
        <v>430</v>
      </c>
      <c r="D248" s="107" t="s">
        <v>147</v>
      </c>
      <c r="E248" s="107" t="str">
        <f t="shared" si="3"/>
        <v>Donna Schlaufman</v>
      </c>
      <c r="F248" s="107" t="s">
        <v>89</v>
      </c>
    </row>
    <row r="249" spans="1:6">
      <c r="A249" s="116" t="s">
        <v>246</v>
      </c>
      <c r="B249" s="116" t="s">
        <v>431</v>
      </c>
      <c r="C249" s="116" t="s">
        <v>432</v>
      </c>
      <c r="D249" s="107" t="s">
        <v>147</v>
      </c>
      <c r="E249" s="107" t="str">
        <f t="shared" si="3"/>
        <v>Donna Schlaufman</v>
      </c>
      <c r="F249" s="107" t="s">
        <v>89</v>
      </c>
    </row>
    <row r="250" spans="1:6">
      <c r="A250" s="116" t="s">
        <v>246</v>
      </c>
      <c r="B250" s="116" t="s">
        <v>431</v>
      </c>
      <c r="C250" s="116" t="s">
        <v>433</v>
      </c>
      <c r="D250" s="107" t="s">
        <v>147</v>
      </c>
      <c r="E250" s="107" t="str">
        <f t="shared" si="3"/>
        <v>Donna Schlaufman</v>
      </c>
      <c r="F250" s="107" t="s">
        <v>89</v>
      </c>
    </row>
    <row r="251" spans="1:6">
      <c r="A251" s="116" t="s">
        <v>246</v>
      </c>
      <c r="B251" s="116" t="s">
        <v>431</v>
      </c>
      <c r="C251" s="116" t="s">
        <v>434</v>
      </c>
      <c r="D251" s="107" t="s">
        <v>147</v>
      </c>
      <c r="E251" s="107" t="str">
        <f t="shared" si="3"/>
        <v>Donna Schlaufman</v>
      </c>
      <c r="F251" s="107" t="s">
        <v>89</v>
      </c>
    </row>
    <row r="252" spans="1:6">
      <c r="A252" s="116" t="s">
        <v>246</v>
      </c>
      <c r="B252" s="116" t="s">
        <v>431</v>
      </c>
      <c r="C252" s="116" t="s">
        <v>435</v>
      </c>
      <c r="D252" s="107" t="s">
        <v>147</v>
      </c>
      <c r="E252" s="107" t="str">
        <f t="shared" si="3"/>
        <v>Donna Schlaufman</v>
      </c>
      <c r="F252" s="107" t="s">
        <v>89</v>
      </c>
    </row>
    <row r="253" spans="1:6">
      <c r="A253" s="116" t="s">
        <v>246</v>
      </c>
      <c r="B253" s="116" t="s">
        <v>436</v>
      </c>
      <c r="C253" s="116" t="s">
        <v>437</v>
      </c>
      <c r="D253" s="107" t="s">
        <v>147</v>
      </c>
      <c r="E253" s="107" t="str">
        <f t="shared" si="3"/>
        <v>Donna Schlaufman</v>
      </c>
      <c r="F253" s="107" t="s">
        <v>89</v>
      </c>
    </row>
    <row r="254" spans="1:6">
      <c r="A254" s="116" t="s">
        <v>246</v>
      </c>
      <c r="B254" s="116" t="s">
        <v>436</v>
      </c>
      <c r="C254" s="116" t="s">
        <v>438</v>
      </c>
      <c r="D254" s="107" t="s">
        <v>147</v>
      </c>
      <c r="E254" s="107" t="str">
        <f t="shared" si="3"/>
        <v>Donna Schlaufman</v>
      </c>
      <c r="F254" s="107" t="s">
        <v>89</v>
      </c>
    </row>
    <row r="255" spans="1:6">
      <c r="A255" s="116" t="s">
        <v>246</v>
      </c>
      <c r="B255" s="116" t="s">
        <v>436</v>
      </c>
      <c r="C255" s="116" t="s">
        <v>439</v>
      </c>
      <c r="D255" s="107" t="s">
        <v>147</v>
      </c>
      <c r="E255" s="107" t="str">
        <f t="shared" si="3"/>
        <v>Donna Schlaufman</v>
      </c>
      <c r="F255" s="107" t="s">
        <v>89</v>
      </c>
    </row>
    <row r="256" spans="1:6">
      <c r="A256" s="116" t="s">
        <v>246</v>
      </c>
      <c r="B256" s="116" t="s">
        <v>436</v>
      </c>
      <c r="C256" s="116" t="s">
        <v>440</v>
      </c>
      <c r="D256" s="107" t="s">
        <v>147</v>
      </c>
      <c r="E256" s="107" t="str">
        <f t="shared" si="3"/>
        <v>Donna Schlaufman</v>
      </c>
      <c r="F256" s="107" t="s">
        <v>89</v>
      </c>
    </row>
    <row r="257" spans="1:6">
      <c r="A257" s="116" t="s">
        <v>246</v>
      </c>
      <c r="B257" s="116" t="s">
        <v>436</v>
      </c>
      <c r="C257" s="116" t="s">
        <v>441</v>
      </c>
      <c r="D257" s="107" t="s">
        <v>147</v>
      </c>
      <c r="E257" s="107" t="str">
        <f t="shared" si="3"/>
        <v>Donna Schlaufman</v>
      </c>
      <c r="F257" s="107" t="s">
        <v>89</v>
      </c>
    </row>
    <row r="258" spans="1:6">
      <c r="A258" s="116" t="s">
        <v>246</v>
      </c>
      <c r="B258" s="116" t="s">
        <v>112</v>
      </c>
      <c r="C258" s="116" t="s">
        <v>442</v>
      </c>
      <c r="D258" s="107" t="s">
        <v>147</v>
      </c>
      <c r="E258" s="107" t="str">
        <f t="shared" si="3"/>
        <v>Donna Schlaufman</v>
      </c>
      <c r="F258" s="107" t="s">
        <v>89</v>
      </c>
    </row>
    <row r="259" spans="1:6">
      <c r="A259" s="116" t="s">
        <v>246</v>
      </c>
      <c r="B259" s="116" t="s">
        <v>112</v>
      </c>
      <c r="C259" s="116" t="s">
        <v>443</v>
      </c>
      <c r="D259" s="107" t="s">
        <v>147</v>
      </c>
      <c r="E259" s="107" t="str">
        <f t="shared" si="3"/>
        <v>Donna Schlaufman</v>
      </c>
      <c r="F259" s="107" t="s">
        <v>89</v>
      </c>
    </row>
    <row r="260" spans="1:6">
      <c r="A260" s="116" t="s">
        <v>246</v>
      </c>
      <c r="B260" s="116" t="s">
        <v>112</v>
      </c>
      <c r="C260" s="116" t="s">
        <v>444</v>
      </c>
      <c r="D260" s="107" t="s">
        <v>147</v>
      </c>
      <c r="E260" s="107" t="str">
        <f t="shared" si="3"/>
        <v>Donna Schlaufman</v>
      </c>
      <c r="F260" s="107" t="s">
        <v>89</v>
      </c>
    </row>
    <row r="261" spans="1:6">
      <c r="A261" s="116" t="s">
        <v>246</v>
      </c>
      <c r="B261" s="116" t="s">
        <v>108</v>
      </c>
      <c r="C261" s="116" t="s">
        <v>445</v>
      </c>
      <c r="D261" s="107" t="s">
        <v>147</v>
      </c>
      <c r="E261" s="107" t="str">
        <f t="shared" si="3"/>
        <v>Donna Schlaufman</v>
      </c>
      <c r="F261" s="107" t="s">
        <v>89</v>
      </c>
    </row>
    <row r="262" spans="1:6">
      <c r="A262" s="116" t="s">
        <v>246</v>
      </c>
      <c r="B262" s="116" t="s">
        <v>108</v>
      </c>
      <c r="C262" s="116" t="s">
        <v>446</v>
      </c>
      <c r="D262" s="107" t="s">
        <v>147</v>
      </c>
      <c r="E262" s="107" t="str">
        <f t="shared" si="3"/>
        <v>Donna Schlaufman</v>
      </c>
      <c r="F262" s="107" t="s">
        <v>89</v>
      </c>
    </row>
    <row r="263" spans="1:6">
      <c r="A263" s="116" t="s">
        <v>246</v>
      </c>
      <c r="B263" s="116" t="s">
        <v>108</v>
      </c>
      <c r="C263" s="116" t="s">
        <v>447</v>
      </c>
      <c r="D263" s="107" t="s">
        <v>147</v>
      </c>
      <c r="E263" s="107" t="str">
        <f t="shared" si="3"/>
        <v>Donna Schlaufman</v>
      </c>
      <c r="F263" s="107" t="s">
        <v>89</v>
      </c>
    </row>
    <row r="264" spans="1:6">
      <c r="A264" s="116" t="s">
        <v>246</v>
      </c>
      <c r="B264" s="116" t="s">
        <v>108</v>
      </c>
      <c r="C264" s="116" t="s">
        <v>448</v>
      </c>
      <c r="D264" s="107" t="s">
        <v>147</v>
      </c>
      <c r="E264" s="107" t="str">
        <f t="shared" si="3"/>
        <v>Donna Schlaufman</v>
      </c>
      <c r="F264" s="107" t="s">
        <v>89</v>
      </c>
    </row>
    <row r="265" spans="1:6">
      <c r="A265" s="116" t="s">
        <v>246</v>
      </c>
      <c r="B265" s="116" t="s">
        <v>108</v>
      </c>
      <c r="C265" s="116" t="s">
        <v>449</v>
      </c>
      <c r="D265" s="107" t="s">
        <v>147</v>
      </c>
      <c r="E265" s="107" t="str">
        <f t="shared" si="3"/>
        <v>Donna Schlaufman</v>
      </c>
      <c r="F265" s="107" t="s">
        <v>89</v>
      </c>
    </row>
    <row r="266" spans="1:6">
      <c r="A266" s="116" t="s">
        <v>246</v>
      </c>
      <c r="B266" s="116" t="s">
        <v>108</v>
      </c>
      <c r="C266" s="116" t="s">
        <v>450</v>
      </c>
      <c r="D266" s="107" t="s">
        <v>147</v>
      </c>
      <c r="E266" s="107" t="str">
        <f t="shared" si="3"/>
        <v>Donna Schlaufman</v>
      </c>
      <c r="F266" s="107" t="s">
        <v>89</v>
      </c>
    </row>
    <row r="267" spans="1:6">
      <c r="A267" s="116" t="s">
        <v>246</v>
      </c>
      <c r="B267" s="116" t="s">
        <v>451</v>
      </c>
      <c r="C267" s="116" t="s">
        <v>452</v>
      </c>
      <c r="D267" s="107" t="s">
        <v>147</v>
      </c>
      <c r="E267" s="107" t="str">
        <f t="shared" ref="E267:E330" si="4">_xlfn.XLOOKUP(D267,$A$2:$A$8,$B$2:$B$8)</f>
        <v>Donna Schlaufman</v>
      </c>
      <c r="F267" s="107" t="s">
        <v>89</v>
      </c>
    </row>
    <row r="268" spans="1:6">
      <c r="A268" s="116" t="s">
        <v>246</v>
      </c>
      <c r="B268" s="116" t="s">
        <v>451</v>
      </c>
      <c r="C268" s="116" t="s">
        <v>453</v>
      </c>
      <c r="D268" s="107" t="s">
        <v>147</v>
      </c>
      <c r="E268" s="107" t="str">
        <f t="shared" si="4"/>
        <v>Donna Schlaufman</v>
      </c>
      <c r="F268" s="107" t="s">
        <v>89</v>
      </c>
    </row>
    <row r="269" spans="1:6">
      <c r="A269" s="116" t="s">
        <v>246</v>
      </c>
      <c r="B269" s="116" t="s">
        <v>454</v>
      </c>
      <c r="C269" s="116" t="s">
        <v>455</v>
      </c>
      <c r="D269" s="107" t="s">
        <v>147</v>
      </c>
      <c r="E269" s="107" t="str">
        <f t="shared" si="4"/>
        <v>Donna Schlaufman</v>
      </c>
      <c r="F269" s="107" t="s">
        <v>89</v>
      </c>
    </row>
    <row r="270" spans="1:6">
      <c r="A270" s="116" t="s">
        <v>246</v>
      </c>
      <c r="B270" s="116" t="s">
        <v>454</v>
      </c>
      <c r="C270" s="116" t="s">
        <v>456</v>
      </c>
      <c r="D270" s="107" t="s">
        <v>147</v>
      </c>
      <c r="E270" s="107" t="str">
        <f t="shared" si="4"/>
        <v>Donna Schlaufman</v>
      </c>
      <c r="F270" s="107" t="s">
        <v>89</v>
      </c>
    </row>
    <row r="271" spans="1:6">
      <c r="A271" s="116" t="s">
        <v>246</v>
      </c>
      <c r="B271" s="116" t="s">
        <v>454</v>
      </c>
      <c r="C271" s="116" t="s">
        <v>457</v>
      </c>
      <c r="D271" s="107" t="s">
        <v>147</v>
      </c>
      <c r="E271" s="107" t="str">
        <f t="shared" si="4"/>
        <v>Donna Schlaufman</v>
      </c>
      <c r="F271" s="107" t="s">
        <v>89</v>
      </c>
    </row>
    <row r="272" spans="1:6">
      <c r="A272" s="116" t="s">
        <v>246</v>
      </c>
      <c r="B272" s="116" t="s">
        <v>458</v>
      </c>
      <c r="C272" s="116" t="s">
        <v>459</v>
      </c>
      <c r="D272" s="107" t="s">
        <v>147</v>
      </c>
      <c r="E272" s="107" t="str">
        <f t="shared" si="4"/>
        <v>Donna Schlaufman</v>
      </c>
      <c r="F272" s="107" t="s">
        <v>89</v>
      </c>
    </row>
    <row r="273" spans="1:6">
      <c r="A273" s="116" t="s">
        <v>246</v>
      </c>
      <c r="B273" s="116" t="s">
        <v>458</v>
      </c>
      <c r="C273" s="116" t="s">
        <v>460</v>
      </c>
      <c r="D273" s="107" t="s">
        <v>147</v>
      </c>
      <c r="E273" s="107" t="str">
        <f t="shared" si="4"/>
        <v>Donna Schlaufman</v>
      </c>
      <c r="F273" s="107" t="s">
        <v>89</v>
      </c>
    </row>
    <row r="274" spans="1:6">
      <c r="A274" s="116" t="s">
        <v>246</v>
      </c>
      <c r="B274" s="116" t="s">
        <v>458</v>
      </c>
      <c r="C274" s="116" t="s">
        <v>461</v>
      </c>
      <c r="D274" s="107" t="s">
        <v>147</v>
      </c>
      <c r="E274" s="107" t="str">
        <f t="shared" si="4"/>
        <v>Donna Schlaufman</v>
      </c>
      <c r="F274" s="107" t="s">
        <v>89</v>
      </c>
    </row>
    <row r="275" spans="1:6">
      <c r="A275" s="116" t="s">
        <v>246</v>
      </c>
      <c r="B275" s="116" t="s">
        <v>458</v>
      </c>
      <c r="C275" s="116" t="s">
        <v>462</v>
      </c>
      <c r="D275" s="107" t="s">
        <v>147</v>
      </c>
      <c r="E275" s="107" t="str">
        <f t="shared" si="4"/>
        <v>Donna Schlaufman</v>
      </c>
      <c r="F275" s="107" t="s">
        <v>89</v>
      </c>
    </row>
    <row r="276" spans="1:6">
      <c r="A276" s="116" t="s">
        <v>246</v>
      </c>
      <c r="B276" s="116" t="s">
        <v>458</v>
      </c>
      <c r="C276" s="116" t="s">
        <v>463</v>
      </c>
      <c r="D276" s="107" t="s">
        <v>147</v>
      </c>
      <c r="E276" s="107" t="str">
        <f t="shared" si="4"/>
        <v>Donna Schlaufman</v>
      </c>
      <c r="F276" s="107" t="s">
        <v>89</v>
      </c>
    </row>
    <row r="277" spans="1:6">
      <c r="A277" s="116" t="s">
        <v>246</v>
      </c>
      <c r="B277" s="116" t="s">
        <v>458</v>
      </c>
      <c r="C277" s="116" t="s">
        <v>464</v>
      </c>
      <c r="D277" s="107" t="s">
        <v>147</v>
      </c>
      <c r="E277" s="107" t="str">
        <f t="shared" si="4"/>
        <v>Donna Schlaufman</v>
      </c>
      <c r="F277" s="107" t="s">
        <v>89</v>
      </c>
    </row>
    <row r="278" spans="1:6">
      <c r="A278" s="116" t="s">
        <v>246</v>
      </c>
      <c r="B278" s="116" t="s">
        <v>458</v>
      </c>
      <c r="C278" s="116" t="s">
        <v>465</v>
      </c>
      <c r="D278" s="107" t="s">
        <v>147</v>
      </c>
      <c r="E278" s="107" t="str">
        <f t="shared" si="4"/>
        <v>Donna Schlaufman</v>
      </c>
      <c r="F278" s="107" t="s">
        <v>89</v>
      </c>
    </row>
    <row r="279" spans="1:6">
      <c r="A279" s="116" t="s">
        <v>246</v>
      </c>
      <c r="B279" s="116" t="s">
        <v>458</v>
      </c>
      <c r="C279" s="116" t="s">
        <v>466</v>
      </c>
      <c r="D279" s="107" t="s">
        <v>147</v>
      </c>
      <c r="E279" s="107" t="str">
        <f t="shared" si="4"/>
        <v>Donna Schlaufman</v>
      </c>
      <c r="F279" s="107" t="s">
        <v>89</v>
      </c>
    </row>
    <row r="280" spans="1:6">
      <c r="A280" s="116" t="s">
        <v>246</v>
      </c>
      <c r="B280" s="116" t="s">
        <v>458</v>
      </c>
      <c r="C280" s="116" t="s">
        <v>467</v>
      </c>
      <c r="D280" s="107" t="s">
        <v>147</v>
      </c>
      <c r="E280" s="107" t="str">
        <f t="shared" si="4"/>
        <v>Donna Schlaufman</v>
      </c>
      <c r="F280" s="107" t="s">
        <v>89</v>
      </c>
    </row>
    <row r="281" spans="1:6">
      <c r="A281" s="116" t="s">
        <v>246</v>
      </c>
      <c r="B281" s="116" t="s">
        <v>458</v>
      </c>
      <c r="C281" s="116" t="s">
        <v>468</v>
      </c>
      <c r="D281" s="107" t="s">
        <v>147</v>
      </c>
      <c r="E281" s="107" t="str">
        <f t="shared" si="4"/>
        <v>Donna Schlaufman</v>
      </c>
      <c r="F281" s="107" t="s">
        <v>89</v>
      </c>
    </row>
    <row r="282" spans="1:6">
      <c r="A282" s="116" t="s">
        <v>246</v>
      </c>
      <c r="B282" s="116" t="s">
        <v>458</v>
      </c>
      <c r="C282" s="116" t="s">
        <v>469</v>
      </c>
      <c r="D282" s="107" t="s">
        <v>147</v>
      </c>
      <c r="E282" s="107" t="str">
        <f t="shared" si="4"/>
        <v>Donna Schlaufman</v>
      </c>
      <c r="F282" s="107" t="s">
        <v>89</v>
      </c>
    </row>
    <row r="283" spans="1:6">
      <c r="A283" s="116" t="s">
        <v>246</v>
      </c>
      <c r="B283" s="116" t="s">
        <v>458</v>
      </c>
      <c r="C283" s="116" t="s">
        <v>470</v>
      </c>
      <c r="D283" s="107" t="s">
        <v>147</v>
      </c>
      <c r="E283" s="107" t="str">
        <f t="shared" si="4"/>
        <v>Donna Schlaufman</v>
      </c>
      <c r="F283" s="107" t="s">
        <v>89</v>
      </c>
    </row>
    <row r="284" spans="1:6">
      <c r="A284" s="116" t="s">
        <v>246</v>
      </c>
      <c r="B284" s="116" t="s">
        <v>458</v>
      </c>
      <c r="C284" s="116" t="s">
        <v>471</v>
      </c>
      <c r="D284" s="107" t="s">
        <v>147</v>
      </c>
      <c r="E284" s="107" t="str">
        <f t="shared" si="4"/>
        <v>Donna Schlaufman</v>
      </c>
      <c r="F284" s="107" t="s">
        <v>89</v>
      </c>
    </row>
    <row r="285" spans="1:6">
      <c r="A285" s="116" t="s">
        <v>246</v>
      </c>
      <c r="B285" s="116" t="s">
        <v>458</v>
      </c>
      <c r="C285" s="116" t="s">
        <v>472</v>
      </c>
      <c r="D285" s="107" t="s">
        <v>147</v>
      </c>
      <c r="E285" s="107" t="str">
        <f t="shared" si="4"/>
        <v>Donna Schlaufman</v>
      </c>
      <c r="F285" s="107" t="s">
        <v>89</v>
      </c>
    </row>
    <row r="286" spans="1:6">
      <c r="A286" s="116" t="s">
        <v>246</v>
      </c>
      <c r="B286" s="116" t="s">
        <v>458</v>
      </c>
      <c r="C286" s="116" t="s">
        <v>473</v>
      </c>
      <c r="D286" s="107" t="s">
        <v>147</v>
      </c>
      <c r="E286" s="107" t="str">
        <f t="shared" si="4"/>
        <v>Donna Schlaufman</v>
      </c>
      <c r="F286" s="107" t="s">
        <v>89</v>
      </c>
    </row>
    <row r="287" spans="1:6">
      <c r="A287" s="116" t="s">
        <v>246</v>
      </c>
      <c r="B287" s="116" t="s">
        <v>458</v>
      </c>
      <c r="C287" s="116" t="s">
        <v>474</v>
      </c>
      <c r="D287" s="107" t="s">
        <v>147</v>
      </c>
      <c r="E287" s="107" t="str">
        <f t="shared" si="4"/>
        <v>Donna Schlaufman</v>
      </c>
      <c r="F287" s="107" t="s">
        <v>89</v>
      </c>
    </row>
    <row r="288" spans="1:6">
      <c r="A288" s="116" t="s">
        <v>246</v>
      </c>
      <c r="B288" s="116" t="s">
        <v>458</v>
      </c>
      <c r="C288" s="116" t="s">
        <v>475</v>
      </c>
      <c r="D288" s="107" t="s">
        <v>147</v>
      </c>
      <c r="E288" s="107" t="str">
        <f t="shared" si="4"/>
        <v>Donna Schlaufman</v>
      </c>
      <c r="F288" s="107" t="s">
        <v>89</v>
      </c>
    </row>
    <row r="289" spans="1:6">
      <c r="A289" s="116" t="s">
        <v>246</v>
      </c>
      <c r="B289" s="116" t="s">
        <v>90</v>
      </c>
      <c r="C289" s="116" t="s">
        <v>476</v>
      </c>
      <c r="D289" s="107" t="s">
        <v>839</v>
      </c>
      <c r="E289" s="107" t="s">
        <v>75</v>
      </c>
      <c r="F289" s="107" t="s">
        <v>150</v>
      </c>
    </row>
    <row r="290" spans="1:6">
      <c r="A290" s="116" t="s">
        <v>246</v>
      </c>
      <c r="B290" s="116" t="s">
        <v>90</v>
      </c>
      <c r="C290" s="116" t="s">
        <v>477</v>
      </c>
      <c r="D290" s="107" t="s">
        <v>839</v>
      </c>
      <c r="E290" s="107" t="str">
        <f t="shared" si="4"/>
        <v>Jeanette Bloss</v>
      </c>
      <c r="F290" s="107" t="s">
        <v>150</v>
      </c>
    </row>
    <row r="291" spans="1:6">
      <c r="A291" s="116" t="s">
        <v>246</v>
      </c>
      <c r="B291" s="116" t="s">
        <v>90</v>
      </c>
      <c r="C291" s="116" t="s">
        <v>478</v>
      </c>
      <c r="D291" s="107" t="s">
        <v>839</v>
      </c>
      <c r="E291" s="107" t="str">
        <f t="shared" si="4"/>
        <v>Jeanette Bloss</v>
      </c>
      <c r="F291" s="107" t="s">
        <v>150</v>
      </c>
    </row>
    <row r="292" spans="1:6">
      <c r="A292" s="116" t="s">
        <v>246</v>
      </c>
      <c r="B292" s="116" t="s">
        <v>90</v>
      </c>
      <c r="C292" s="116" t="s">
        <v>479</v>
      </c>
      <c r="D292" s="107" t="s">
        <v>839</v>
      </c>
      <c r="E292" s="107" t="str">
        <f t="shared" si="4"/>
        <v>Jeanette Bloss</v>
      </c>
      <c r="F292" s="107" t="s">
        <v>150</v>
      </c>
    </row>
    <row r="293" spans="1:6">
      <c r="A293" s="116" t="s">
        <v>246</v>
      </c>
      <c r="B293" s="116" t="s">
        <v>90</v>
      </c>
      <c r="C293" s="116" t="s">
        <v>480</v>
      </c>
      <c r="D293" s="107" t="s">
        <v>839</v>
      </c>
      <c r="E293" s="107" t="str">
        <f t="shared" si="4"/>
        <v>Jeanette Bloss</v>
      </c>
      <c r="F293" s="107" t="s">
        <v>150</v>
      </c>
    </row>
    <row r="294" spans="1:6">
      <c r="A294" s="116" t="s">
        <v>246</v>
      </c>
      <c r="B294" s="116" t="s">
        <v>90</v>
      </c>
      <c r="C294" s="116" t="s">
        <v>481</v>
      </c>
      <c r="D294" s="107" t="s">
        <v>839</v>
      </c>
      <c r="E294" s="107" t="str">
        <f t="shared" si="4"/>
        <v>Jeanette Bloss</v>
      </c>
      <c r="F294" s="107" t="s">
        <v>150</v>
      </c>
    </row>
    <row r="295" spans="1:6">
      <c r="A295" s="116" t="s">
        <v>482</v>
      </c>
      <c r="B295" s="116" t="s">
        <v>483</v>
      </c>
      <c r="C295" s="116" t="s">
        <v>484</v>
      </c>
      <c r="D295" s="107" t="s">
        <v>839</v>
      </c>
      <c r="E295" s="107" t="str">
        <f t="shared" si="4"/>
        <v>Jeanette Bloss</v>
      </c>
      <c r="F295" s="107" t="s">
        <v>150</v>
      </c>
    </row>
    <row r="296" spans="1:6">
      <c r="A296" s="116" t="s">
        <v>482</v>
      </c>
      <c r="B296" s="116" t="s">
        <v>483</v>
      </c>
      <c r="C296" s="116" t="s">
        <v>485</v>
      </c>
      <c r="D296" s="107" t="s">
        <v>839</v>
      </c>
      <c r="E296" s="107" t="str">
        <f t="shared" si="4"/>
        <v>Jeanette Bloss</v>
      </c>
      <c r="F296" s="107" t="s">
        <v>150</v>
      </c>
    </row>
    <row r="297" spans="1:6">
      <c r="A297" s="116" t="s">
        <v>482</v>
      </c>
      <c r="B297" s="116" t="s">
        <v>483</v>
      </c>
      <c r="C297" s="116" t="s">
        <v>486</v>
      </c>
      <c r="D297" s="107" t="s">
        <v>839</v>
      </c>
      <c r="E297" s="107" t="str">
        <f t="shared" si="4"/>
        <v>Jeanette Bloss</v>
      </c>
      <c r="F297" s="107" t="s">
        <v>150</v>
      </c>
    </row>
    <row r="298" spans="1:6">
      <c r="A298" s="116" t="s">
        <v>482</v>
      </c>
      <c r="B298" s="116" t="s">
        <v>483</v>
      </c>
      <c r="C298" s="116" t="s">
        <v>487</v>
      </c>
      <c r="D298" s="107" t="s">
        <v>839</v>
      </c>
      <c r="E298" s="107" t="str">
        <f t="shared" si="4"/>
        <v>Jeanette Bloss</v>
      </c>
      <c r="F298" s="107" t="s">
        <v>150</v>
      </c>
    </row>
    <row r="299" spans="1:6">
      <c r="A299" s="116" t="s">
        <v>482</v>
      </c>
      <c r="B299" s="116" t="s">
        <v>483</v>
      </c>
      <c r="C299" s="116" t="s">
        <v>488</v>
      </c>
      <c r="D299" s="107" t="s">
        <v>839</v>
      </c>
      <c r="E299" s="107" t="str">
        <f t="shared" si="4"/>
        <v>Jeanette Bloss</v>
      </c>
      <c r="F299" s="107" t="s">
        <v>150</v>
      </c>
    </row>
    <row r="300" spans="1:6">
      <c r="A300" s="116" t="s">
        <v>482</v>
      </c>
      <c r="B300" s="116" t="s">
        <v>483</v>
      </c>
      <c r="C300" s="116" t="s">
        <v>489</v>
      </c>
      <c r="D300" s="107" t="s">
        <v>839</v>
      </c>
      <c r="E300" s="107" t="str">
        <f t="shared" si="4"/>
        <v>Jeanette Bloss</v>
      </c>
      <c r="F300" s="107" t="s">
        <v>150</v>
      </c>
    </row>
    <row r="301" spans="1:6">
      <c r="A301" s="116" t="s">
        <v>482</v>
      </c>
      <c r="B301" s="116" t="s">
        <v>483</v>
      </c>
      <c r="C301" s="116" t="s">
        <v>490</v>
      </c>
      <c r="D301" s="107" t="s">
        <v>839</v>
      </c>
      <c r="E301" s="107" t="str">
        <f t="shared" si="4"/>
        <v>Jeanette Bloss</v>
      </c>
      <c r="F301" s="107" t="s">
        <v>150</v>
      </c>
    </row>
    <row r="302" spans="1:6">
      <c r="A302" s="116" t="s">
        <v>482</v>
      </c>
      <c r="B302" s="116" t="s">
        <v>483</v>
      </c>
      <c r="C302" s="116" t="s">
        <v>491</v>
      </c>
      <c r="D302" s="107" t="s">
        <v>839</v>
      </c>
      <c r="E302" s="107" t="str">
        <f t="shared" si="4"/>
        <v>Jeanette Bloss</v>
      </c>
      <c r="F302" s="107" t="s">
        <v>150</v>
      </c>
    </row>
    <row r="303" spans="1:6">
      <c r="A303" s="116" t="s">
        <v>482</v>
      </c>
      <c r="B303" s="116" t="s">
        <v>483</v>
      </c>
      <c r="C303" s="116" t="s">
        <v>492</v>
      </c>
      <c r="D303" s="107" t="s">
        <v>839</v>
      </c>
      <c r="E303" s="107" t="str">
        <f t="shared" si="4"/>
        <v>Jeanette Bloss</v>
      </c>
      <c r="F303" s="107" t="s">
        <v>150</v>
      </c>
    </row>
    <row r="304" spans="1:6">
      <c r="A304" s="116" t="s">
        <v>482</v>
      </c>
      <c r="B304" s="116" t="s">
        <v>483</v>
      </c>
      <c r="C304" s="116" t="s">
        <v>493</v>
      </c>
      <c r="D304" s="107" t="s">
        <v>839</v>
      </c>
      <c r="E304" s="107" t="str">
        <f t="shared" si="4"/>
        <v>Jeanette Bloss</v>
      </c>
      <c r="F304" s="107" t="s">
        <v>150</v>
      </c>
    </row>
    <row r="305" spans="1:6">
      <c r="A305" s="116" t="s">
        <v>482</v>
      </c>
      <c r="B305" s="116" t="s">
        <v>121</v>
      </c>
      <c r="C305" s="116" t="s">
        <v>494</v>
      </c>
      <c r="D305" s="107" t="s">
        <v>839</v>
      </c>
      <c r="E305" s="107" t="str">
        <f t="shared" si="4"/>
        <v>Jeanette Bloss</v>
      </c>
      <c r="F305" s="107" t="s">
        <v>150</v>
      </c>
    </row>
    <row r="306" spans="1:6">
      <c r="A306" s="116" t="s">
        <v>482</v>
      </c>
      <c r="B306" s="116" t="s">
        <v>121</v>
      </c>
      <c r="C306" s="116" t="s">
        <v>495</v>
      </c>
      <c r="D306" s="107" t="s">
        <v>839</v>
      </c>
      <c r="E306" s="107" t="str">
        <f t="shared" si="4"/>
        <v>Jeanette Bloss</v>
      </c>
      <c r="F306" s="107" t="s">
        <v>150</v>
      </c>
    </row>
    <row r="307" spans="1:6">
      <c r="A307" s="116" t="s">
        <v>482</v>
      </c>
      <c r="B307" s="116" t="s">
        <v>95</v>
      </c>
      <c r="C307" s="116" t="s">
        <v>496</v>
      </c>
      <c r="D307" s="107" t="s">
        <v>839</v>
      </c>
      <c r="E307" s="107" t="str">
        <f t="shared" si="4"/>
        <v>Jeanette Bloss</v>
      </c>
      <c r="F307" s="107" t="s">
        <v>150</v>
      </c>
    </row>
    <row r="308" spans="1:6">
      <c r="A308" s="116" t="s">
        <v>482</v>
      </c>
      <c r="B308" s="116" t="s">
        <v>95</v>
      </c>
      <c r="C308" s="116" t="s">
        <v>497</v>
      </c>
      <c r="D308" s="107" t="s">
        <v>839</v>
      </c>
      <c r="E308" s="107" t="str">
        <f t="shared" si="4"/>
        <v>Jeanette Bloss</v>
      </c>
      <c r="F308" s="107" t="s">
        <v>150</v>
      </c>
    </row>
    <row r="309" spans="1:6">
      <c r="A309" s="116" t="s">
        <v>482</v>
      </c>
      <c r="B309" s="116" t="s">
        <v>95</v>
      </c>
      <c r="C309" s="116" t="s">
        <v>498</v>
      </c>
      <c r="D309" s="107" t="s">
        <v>839</v>
      </c>
      <c r="E309" s="107" t="str">
        <f t="shared" si="4"/>
        <v>Jeanette Bloss</v>
      </c>
      <c r="F309" s="107" t="s">
        <v>150</v>
      </c>
    </row>
    <row r="310" spans="1:6">
      <c r="A310" s="116" t="s">
        <v>482</v>
      </c>
      <c r="B310" s="116" t="s">
        <v>95</v>
      </c>
      <c r="C310" s="116" t="s">
        <v>499</v>
      </c>
      <c r="D310" s="107" t="s">
        <v>839</v>
      </c>
      <c r="E310" s="107" t="str">
        <f t="shared" si="4"/>
        <v>Jeanette Bloss</v>
      </c>
      <c r="F310" s="107" t="s">
        <v>150</v>
      </c>
    </row>
    <row r="311" spans="1:6">
      <c r="A311" s="116" t="s">
        <v>482</v>
      </c>
      <c r="B311" s="116" t="s">
        <v>107</v>
      </c>
      <c r="C311" s="116" t="s">
        <v>500</v>
      </c>
      <c r="D311" s="107" t="s">
        <v>839</v>
      </c>
      <c r="E311" s="107" t="str">
        <f t="shared" si="4"/>
        <v>Jeanette Bloss</v>
      </c>
      <c r="F311" s="107" t="s">
        <v>150</v>
      </c>
    </row>
    <row r="312" spans="1:6">
      <c r="A312" s="116" t="s">
        <v>482</v>
      </c>
      <c r="B312" s="116" t="s">
        <v>107</v>
      </c>
      <c r="C312" s="116" t="s">
        <v>501</v>
      </c>
      <c r="D312" s="107" t="s">
        <v>839</v>
      </c>
      <c r="E312" s="107" t="str">
        <f t="shared" si="4"/>
        <v>Jeanette Bloss</v>
      </c>
      <c r="F312" s="107" t="s">
        <v>150</v>
      </c>
    </row>
    <row r="313" spans="1:6">
      <c r="A313" s="116" t="s">
        <v>482</v>
      </c>
      <c r="B313" s="116" t="s">
        <v>107</v>
      </c>
      <c r="C313" s="116" t="s">
        <v>502</v>
      </c>
      <c r="D313" s="107" t="s">
        <v>839</v>
      </c>
      <c r="E313" s="107" t="str">
        <f t="shared" si="4"/>
        <v>Jeanette Bloss</v>
      </c>
      <c r="F313" s="107" t="s">
        <v>150</v>
      </c>
    </row>
    <row r="314" spans="1:6">
      <c r="A314" s="116" t="s">
        <v>482</v>
      </c>
      <c r="B314" s="116" t="s">
        <v>107</v>
      </c>
      <c r="C314" s="116" t="s">
        <v>503</v>
      </c>
      <c r="D314" s="107" t="s">
        <v>839</v>
      </c>
      <c r="E314" s="107" t="str">
        <f t="shared" si="4"/>
        <v>Jeanette Bloss</v>
      </c>
      <c r="F314" s="107" t="s">
        <v>150</v>
      </c>
    </row>
    <row r="315" spans="1:6">
      <c r="A315" s="116" t="s">
        <v>482</v>
      </c>
      <c r="B315" s="116" t="s">
        <v>107</v>
      </c>
      <c r="C315" s="116" t="s">
        <v>504</v>
      </c>
      <c r="D315" s="107" t="s">
        <v>839</v>
      </c>
      <c r="E315" s="107" t="str">
        <f t="shared" si="4"/>
        <v>Jeanette Bloss</v>
      </c>
      <c r="F315" s="107" t="s">
        <v>150</v>
      </c>
    </row>
    <row r="316" spans="1:6">
      <c r="A316" s="116" t="s">
        <v>482</v>
      </c>
      <c r="B316" s="116" t="s">
        <v>107</v>
      </c>
      <c r="C316" s="116" t="s">
        <v>505</v>
      </c>
      <c r="D316" s="107" t="s">
        <v>839</v>
      </c>
      <c r="E316" s="107" t="str">
        <f t="shared" si="4"/>
        <v>Jeanette Bloss</v>
      </c>
      <c r="F316" s="107" t="s">
        <v>150</v>
      </c>
    </row>
    <row r="317" spans="1:6">
      <c r="A317" s="116" t="s">
        <v>482</v>
      </c>
      <c r="B317" s="116" t="s">
        <v>107</v>
      </c>
      <c r="C317" s="116" t="s">
        <v>506</v>
      </c>
      <c r="D317" s="107" t="s">
        <v>839</v>
      </c>
      <c r="E317" s="107" t="str">
        <f t="shared" si="4"/>
        <v>Jeanette Bloss</v>
      </c>
      <c r="F317" s="107" t="s">
        <v>150</v>
      </c>
    </row>
    <row r="318" spans="1:6">
      <c r="A318" s="116" t="s">
        <v>482</v>
      </c>
      <c r="B318" s="116" t="s">
        <v>107</v>
      </c>
      <c r="C318" s="116" t="s">
        <v>507</v>
      </c>
      <c r="D318" s="107" t="s">
        <v>839</v>
      </c>
      <c r="E318" s="107" t="str">
        <f t="shared" si="4"/>
        <v>Jeanette Bloss</v>
      </c>
      <c r="F318" s="107" t="s">
        <v>150</v>
      </c>
    </row>
    <row r="319" spans="1:6">
      <c r="A319" s="116" t="s">
        <v>482</v>
      </c>
      <c r="B319" s="116" t="s">
        <v>120</v>
      </c>
      <c r="C319" s="116" t="s">
        <v>508</v>
      </c>
      <c r="D319" s="107" t="s">
        <v>839</v>
      </c>
      <c r="E319" s="107" t="str">
        <f t="shared" si="4"/>
        <v>Jeanette Bloss</v>
      </c>
      <c r="F319" s="107" t="s">
        <v>150</v>
      </c>
    </row>
    <row r="320" spans="1:6">
      <c r="A320" s="116" t="s">
        <v>482</v>
      </c>
      <c r="B320" s="116" t="s">
        <v>120</v>
      </c>
      <c r="C320" s="116" t="s">
        <v>509</v>
      </c>
      <c r="D320" s="107" t="s">
        <v>839</v>
      </c>
      <c r="E320" s="107" t="str">
        <f t="shared" si="4"/>
        <v>Jeanette Bloss</v>
      </c>
      <c r="F320" s="107" t="s">
        <v>150</v>
      </c>
    </row>
    <row r="321" spans="1:6">
      <c r="A321" s="116" t="s">
        <v>482</v>
      </c>
      <c r="B321" s="116" t="s">
        <v>120</v>
      </c>
      <c r="C321" s="116" t="s">
        <v>510</v>
      </c>
      <c r="D321" s="107" t="s">
        <v>839</v>
      </c>
      <c r="E321" s="107" t="str">
        <f t="shared" si="4"/>
        <v>Jeanette Bloss</v>
      </c>
      <c r="F321" s="107" t="s">
        <v>150</v>
      </c>
    </row>
    <row r="322" spans="1:6">
      <c r="A322" s="116" t="s">
        <v>482</v>
      </c>
      <c r="B322" s="116" t="s">
        <v>120</v>
      </c>
      <c r="C322" s="116" t="s">
        <v>511</v>
      </c>
      <c r="D322" s="107" t="s">
        <v>839</v>
      </c>
      <c r="E322" s="107" t="str">
        <f t="shared" si="4"/>
        <v>Jeanette Bloss</v>
      </c>
      <c r="F322" s="107" t="s">
        <v>150</v>
      </c>
    </row>
    <row r="323" spans="1:6">
      <c r="A323" s="116" t="s">
        <v>482</v>
      </c>
      <c r="B323" s="116" t="s">
        <v>120</v>
      </c>
      <c r="C323" s="116" t="s">
        <v>512</v>
      </c>
      <c r="D323" s="107" t="s">
        <v>839</v>
      </c>
      <c r="E323" s="107" t="str">
        <f t="shared" si="4"/>
        <v>Jeanette Bloss</v>
      </c>
      <c r="F323" s="107" t="s">
        <v>150</v>
      </c>
    </row>
    <row r="324" spans="1:6">
      <c r="A324" s="116" t="s">
        <v>482</v>
      </c>
      <c r="B324" s="116" t="s">
        <v>120</v>
      </c>
      <c r="C324" s="116" t="s">
        <v>513</v>
      </c>
      <c r="D324" s="107" t="s">
        <v>839</v>
      </c>
      <c r="E324" s="107" t="str">
        <f t="shared" si="4"/>
        <v>Jeanette Bloss</v>
      </c>
      <c r="F324" s="107" t="s">
        <v>150</v>
      </c>
    </row>
    <row r="325" spans="1:6">
      <c r="A325" s="116" t="s">
        <v>482</v>
      </c>
      <c r="B325" s="116" t="s">
        <v>125</v>
      </c>
      <c r="C325" s="116" t="s">
        <v>514</v>
      </c>
      <c r="D325" s="107" t="s">
        <v>839</v>
      </c>
      <c r="E325" s="107" t="str">
        <f t="shared" si="4"/>
        <v>Jeanette Bloss</v>
      </c>
      <c r="F325" s="107" t="s">
        <v>150</v>
      </c>
    </row>
    <row r="326" spans="1:6">
      <c r="A326" s="116" t="s">
        <v>482</v>
      </c>
      <c r="B326" s="116" t="s">
        <v>125</v>
      </c>
      <c r="C326" s="116" t="s">
        <v>515</v>
      </c>
      <c r="D326" s="107" t="s">
        <v>839</v>
      </c>
      <c r="E326" s="107" t="str">
        <f t="shared" si="4"/>
        <v>Jeanette Bloss</v>
      </c>
      <c r="F326" s="107" t="s">
        <v>150</v>
      </c>
    </row>
    <row r="327" spans="1:6">
      <c r="A327" s="116" t="s">
        <v>482</v>
      </c>
      <c r="B327" s="116" t="s">
        <v>125</v>
      </c>
      <c r="C327" s="116" t="s">
        <v>516</v>
      </c>
      <c r="D327" s="107" t="s">
        <v>839</v>
      </c>
      <c r="E327" s="107" t="str">
        <f t="shared" si="4"/>
        <v>Jeanette Bloss</v>
      </c>
      <c r="F327" s="107" t="s">
        <v>150</v>
      </c>
    </row>
    <row r="328" spans="1:6">
      <c r="A328" s="116" t="s">
        <v>482</v>
      </c>
      <c r="B328" s="116" t="s">
        <v>125</v>
      </c>
      <c r="C328" s="116" t="s">
        <v>517</v>
      </c>
      <c r="D328" s="107" t="s">
        <v>839</v>
      </c>
      <c r="E328" s="107" t="str">
        <f t="shared" si="4"/>
        <v>Jeanette Bloss</v>
      </c>
      <c r="F328" s="107" t="s">
        <v>150</v>
      </c>
    </row>
    <row r="329" spans="1:6">
      <c r="A329" s="116" t="s">
        <v>482</v>
      </c>
      <c r="B329" s="116" t="s">
        <v>518</v>
      </c>
      <c r="C329" s="116" t="s">
        <v>519</v>
      </c>
      <c r="D329" s="107" t="s">
        <v>839</v>
      </c>
      <c r="E329" s="107" t="str">
        <f t="shared" si="4"/>
        <v>Jeanette Bloss</v>
      </c>
      <c r="F329" s="107" t="s">
        <v>150</v>
      </c>
    </row>
    <row r="330" spans="1:6">
      <c r="A330" s="116" t="s">
        <v>482</v>
      </c>
      <c r="B330" s="116" t="s">
        <v>520</v>
      </c>
      <c r="C330" s="116" t="s">
        <v>521</v>
      </c>
      <c r="D330" s="107" t="s">
        <v>839</v>
      </c>
      <c r="E330" s="107" t="str">
        <f t="shared" si="4"/>
        <v>Jeanette Bloss</v>
      </c>
      <c r="F330" s="107" t="s">
        <v>150</v>
      </c>
    </row>
    <row r="331" spans="1:6">
      <c r="A331" s="116" t="s">
        <v>482</v>
      </c>
      <c r="B331" s="116" t="s">
        <v>520</v>
      </c>
      <c r="C331" s="116" t="s">
        <v>522</v>
      </c>
      <c r="D331" s="107" t="s">
        <v>839</v>
      </c>
      <c r="E331" s="107" t="str">
        <f t="shared" ref="E331:E394" si="5">_xlfn.XLOOKUP(D331,$A$2:$A$8,$B$2:$B$8)</f>
        <v>Jeanette Bloss</v>
      </c>
      <c r="F331" s="107" t="s">
        <v>150</v>
      </c>
    </row>
    <row r="332" spans="1:6">
      <c r="A332" s="116" t="s">
        <v>482</v>
      </c>
      <c r="B332" s="116" t="s">
        <v>520</v>
      </c>
      <c r="C332" s="116" t="s">
        <v>523</v>
      </c>
      <c r="D332" s="107" t="s">
        <v>839</v>
      </c>
      <c r="E332" s="107" t="str">
        <f t="shared" si="5"/>
        <v>Jeanette Bloss</v>
      </c>
      <c r="F332" s="107" t="s">
        <v>150</v>
      </c>
    </row>
    <row r="333" spans="1:6">
      <c r="A333" s="116" t="s">
        <v>482</v>
      </c>
      <c r="B333" s="116" t="s">
        <v>520</v>
      </c>
      <c r="C333" s="116" t="s">
        <v>524</v>
      </c>
      <c r="D333" s="107" t="s">
        <v>839</v>
      </c>
      <c r="E333" s="107" t="str">
        <f t="shared" si="5"/>
        <v>Jeanette Bloss</v>
      </c>
      <c r="F333" s="107" t="s">
        <v>150</v>
      </c>
    </row>
    <row r="334" spans="1:6">
      <c r="A334" s="116" t="s">
        <v>482</v>
      </c>
      <c r="B334" s="116" t="s">
        <v>520</v>
      </c>
      <c r="C334" s="116" t="s">
        <v>525</v>
      </c>
      <c r="D334" s="107" t="s">
        <v>839</v>
      </c>
      <c r="E334" s="107" t="str">
        <f t="shared" si="5"/>
        <v>Jeanette Bloss</v>
      </c>
      <c r="F334" s="107" t="s">
        <v>150</v>
      </c>
    </row>
    <row r="335" spans="1:6">
      <c r="A335" s="116" t="s">
        <v>482</v>
      </c>
      <c r="B335" s="116" t="s">
        <v>520</v>
      </c>
      <c r="C335" s="116" t="s">
        <v>526</v>
      </c>
      <c r="D335" s="107" t="s">
        <v>839</v>
      </c>
      <c r="E335" s="107" t="str">
        <f t="shared" si="5"/>
        <v>Jeanette Bloss</v>
      </c>
      <c r="F335" s="107" t="s">
        <v>150</v>
      </c>
    </row>
    <row r="336" spans="1:6">
      <c r="A336" s="116" t="s">
        <v>482</v>
      </c>
      <c r="B336" s="116" t="s">
        <v>520</v>
      </c>
      <c r="C336" s="116" t="s">
        <v>527</v>
      </c>
      <c r="D336" s="107" t="s">
        <v>839</v>
      </c>
      <c r="E336" s="107" t="str">
        <f t="shared" si="5"/>
        <v>Jeanette Bloss</v>
      </c>
      <c r="F336" s="107" t="s">
        <v>150</v>
      </c>
    </row>
    <row r="337" spans="1:6">
      <c r="A337" s="116" t="s">
        <v>482</v>
      </c>
      <c r="B337" s="116" t="s">
        <v>520</v>
      </c>
      <c r="C337" s="116" t="s">
        <v>528</v>
      </c>
      <c r="D337" s="107" t="s">
        <v>839</v>
      </c>
      <c r="E337" s="107" t="str">
        <f t="shared" si="5"/>
        <v>Jeanette Bloss</v>
      </c>
      <c r="F337" s="107" t="s">
        <v>150</v>
      </c>
    </row>
    <row r="338" spans="1:6">
      <c r="A338" s="116" t="s">
        <v>482</v>
      </c>
      <c r="B338" s="116" t="s">
        <v>520</v>
      </c>
      <c r="C338" s="116" t="s">
        <v>529</v>
      </c>
      <c r="D338" s="107" t="s">
        <v>839</v>
      </c>
      <c r="E338" s="107" t="str">
        <f t="shared" si="5"/>
        <v>Jeanette Bloss</v>
      </c>
      <c r="F338" s="107" t="s">
        <v>150</v>
      </c>
    </row>
    <row r="339" spans="1:6">
      <c r="A339" s="116" t="s">
        <v>246</v>
      </c>
      <c r="B339" s="116" t="s">
        <v>530</v>
      </c>
      <c r="C339" s="116" t="s">
        <v>531</v>
      </c>
      <c r="D339" s="108" t="s">
        <v>842</v>
      </c>
      <c r="E339" s="107" t="s">
        <v>145</v>
      </c>
      <c r="F339" s="107" t="s">
        <v>927</v>
      </c>
    </row>
    <row r="340" spans="1:6">
      <c r="A340" s="116" t="s">
        <v>246</v>
      </c>
      <c r="B340" s="116" t="s">
        <v>530</v>
      </c>
      <c r="C340" s="116" t="s">
        <v>532</v>
      </c>
      <c r="D340" s="108" t="s">
        <v>842</v>
      </c>
      <c r="E340" s="107" t="s">
        <v>145</v>
      </c>
      <c r="F340" s="107" t="s">
        <v>927</v>
      </c>
    </row>
    <row r="341" spans="1:6">
      <c r="A341" s="116" t="s">
        <v>246</v>
      </c>
      <c r="B341" s="116" t="s">
        <v>530</v>
      </c>
      <c r="C341" s="116" t="s">
        <v>533</v>
      </c>
      <c r="D341" s="108" t="s">
        <v>842</v>
      </c>
      <c r="E341" s="107" t="s">
        <v>145</v>
      </c>
      <c r="F341" s="107" t="s">
        <v>927</v>
      </c>
    </row>
    <row r="342" spans="1:6">
      <c r="A342" s="116" t="s">
        <v>246</v>
      </c>
      <c r="B342" s="116" t="s">
        <v>534</v>
      </c>
      <c r="C342" s="116" t="s">
        <v>535</v>
      </c>
      <c r="D342" s="108" t="s">
        <v>842</v>
      </c>
      <c r="E342" s="107" t="s">
        <v>145</v>
      </c>
      <c r="F342" s="107" t="s">
        <v>927</v>
      </c>
    </row>
    <row r="343" spans="1:6">
      <c r="A343" s="116" t="s">
        <v>246</v>
      </c>
      <c r="B343" s="116" t="s">
        <v>534</v>
      </c>
      <c r="C343" s="116" t="s">
        <v>536</v>
      </c>
      <c r="D343" s="108" t="s">
        <v>842</v>
      </c>
      <c r="E343" s="107" t="s">
        <v>145</v>
      </c>
      <c r="F343" s="107" t="s">
        <v>927</v>
      </c>
    </row>
    <row r="344" spans="1:6">
      <c r="A344" s="116" t="s">
        <v>246</v>
      </c>
      <c r="B344" s="116" t="s">
        <v>94</v>
      </c>
      <c r="C344" s="116" t="s">
        <v>537</v>
      </c>
      <c r="D344" s="108" t="s">
        <v>842</v>
      </c>
      <c r="E344" s="107" t="s">
        <v>145</v>
      </c>
      <c r="F344" s="107" t="s">
        <v>927</v>
      </c>
    </row>
    <row r="345" spans="1:6">
      <c r="A345" s="116" t="s">
        <v>246</v>
      </c>
      <c r="B345" s="116" t="s">
        <v>94</v>
      </c>
      <c r="C345" s="116" t="s">
        <v>538</v>
      </c>
      <c r="D345" s="108" t="s">
        <v>842</v>
      </c>
      <c r="E345" s="107" t="s">
        <v>145</v>
      </c>
      <c r="F345" s="107" t="s">
        <v>927</v>
      </c>
    </row>
    <row r="346" spans="1:6">
      <c r="A346" s="116" t="s">
        <v>246</v>
      </c>
      <c r="B346" s="116" t="s">
        <v>104</v>
      </c>
      <c r="C346" s="116" t="s">
        <v>539</v>
      </c>
      <c r="D346" s="108" t="s">
        <v>842</v>
      </c>
      <c r="E346" s="107" t="s">
        <v>145</v>
      </c>
      <c r="F346" s="107" t="s">
        <v>927</v>
      </c>
    </row>
    <row r="347" spans="1:6">
      <c r="A347" s="116" t="s">
        <v>246</v>
      </c>
      <c r="B347" s="116" t="s">
        <v>104</v>
      </c>
      <c r="C347" s="116" t="s">
        <v>540</v>
      </c>
      <c r="D347" s="108" t="s">
        <v>842</v>
      </c>
      <c r="E347" s="107" t="s">
        <v>145</v>
      </c>
      <c r="F347" s="107" t="s">
        <v>927</v>
      </c>
    </row>
    <row r="348" spans="1:6">
      <c r="A348" s="116" t="s">
        <v>246</v>
      </c>
      <c r="B348" s="116" t="s">
        <v>104</v>
      </c>
      <c r="C348" s="116" t="s">
        <v>541</v>
      </c>
      <c r="D348" s="108" t="s">
        <v>842</v>
      </c>
      <c r="E348" s="107" t="s">
        <v>145</v>
      </c>
      <c r="F348" s="107" t="s">
        <v>927</v>
      </c>
    </row>
    <row r="349" spans="1:6">
      <c r="A349" s="116" t="s">
        <v>246</v>
      </c>
      <c r="B349" s="116" t="s">
        <v>104</v>
      </c>
      <c r="C349" s="116" t="s">
        <v>542</v>
      </c>
      <c r="D349" s="108" t="s">
        <v>842</v>
      </c>
      <c r="E349" s="107" t="s">
        <v>145</v>
      </c>
      <c r="F349" s="107" t="s">
        <v>927</v>
      </c>
    </row>
    <row r="350" spans="1:6">
      <c r="A350" s="116" t="s">
        <v>246</v>
      </c>
      <c r="B350" s="116" t="s">
        <v>104</v>
      </c>
      <c r="C350" s="116" t="s">
        <v>543</v>
      </c>
      <c r="D350" s="108" t="s">
        <v>842</v>
      </c>
      <c r="E350" s="107" t="s">
        <v>145</v>
      </c>
      <c r="F350" s="107" t="s">
        <v>927</v>
      </c>
    </row>
    <row r="351" spans="1:6">
      <c r="A351" s="116" t="s">
        <v>246</v>
      </c>
      <c r="B351" s="116" t="s">
        <v>110</v>
      </c>
      <c r="C351" s="116" t="s">
        <v>544</v>
      </c>
      <c r="D351" s="108" t="s">
        <v>842</v>
      </c>
      <c r="E351" s="107" t="s">
        <v>145</v>
      </c>
      <c r="F351" s="107" t="s">
        <v>927</v>
      </c>
    </row>
    <row r="352" spans="1:6">
      <c r="A352" s="116" t="s">
        <v>246</v>
      </c>
      <c r="B352" s="116" t="s">
        <v>110</v>
      </c>
      <c r="C352" s="116" t="s">
        <v>545</v>
      </c>
      <c r="D352" s="108" t="s">
        <v>842</v>
      </c>
      <c r="E352" s="107" t="s">
        <v>145</v>
      </c>
      <c r="F352" s="107" t="s">
        <v>927</v>
      </c>
    </row>
    <row r="353" spans="1:6">
      <c r="A353" s="116" t="s">
        <v>246</v>
      </c>
      <c r="B353" s="116" t="s">
        <v>110</v>
      </c>
      <c r="C353" s="116" t="s">
        <v>546</v>
      </c>
      <c r="D353" s="108" t="s">
        <v>842</v>
      </c>
      <c r="E353" s="107" t="s">
        <v>145</v>
      </c>
      <c r="F353" s="107" t="s">
        <v>927</v>
      </c>
    </row>
    <row r="354" spans="1:6">
      <c r="A354" s="116" t="s">
        <v>246</v>
      </c>
      <c r="B354" s="116" t="s">
        <v>110</v>
      </c>
      <c r="C354" s="116" t="s">
        <v>547</v>
      </c>
      <c r="D354" s="108" t="s">
        <v>842</v>
      </c>
      <c r="E354" s="107" t="s">
        <v>145</v>
      </c>
      <c r="F354" s="107" t="s">
        <v>927</v>
      </c>
    </row>
    <row r="355" spans="1:6">
      <c r="A355" s="116" t="s">
        <v>246</v>
      </c>
      <c r="B355" s="116" t="s">
        <v>110</v>
      </c>
      <c r="C355" s="116" t="s">
        <v>548</v>
      </c>
      <c r="D355" s="108" t="s">
        <v>842</v>
      </c>
      <c r="E355" s="107" t="s">
        <v>145</v>
      </c>
      <c r="F355" s="107" t="s">
        <v>927</v>
      </c>
    </row>
    <row r="356" spans="1:6">
      <c r="A356" s="116" t="s">
        <v>246</v>
      </c>
      <c r="B356" s="116" t="s">
        <v>96</v>
      </c>
      <c r="C356" s="116" t="s">
        <v>549</v>
      </c>
      <c r="D356" s="108" t="s">
        <v>842</v>
      </c>
      <c r="E356" s="107" t="s">
        <v>145</v>
      </c>
      <c r="F356" s="107" t="s">
        <v>927</v>
      </c>
    </row>
    <row r="357" spans="1:6">
      <c r="A357" s="116" t="s">
        <v>246</v>
      </c>
      <c r="B357" s="116" t="s">
        <v>96</v>
      </c>
      <c r="C357" s="116" t="s">
        <v>550</v>
      </c>
      <c r="D357" s="108" t="s">
        <v>842</v>
      </c>
      <c r="E357" s="107" t="s">
        <v>145</v>
      </c>
      <c r="F357" s="107" t="s">
        <v>927</v>
      </c>
    </row>
    <row r="358" spans="1:6">
      <c r="A358" s="116" t="s">
        <v>246</v>
      </c>
      <c r="B358" s="116" t="s">
        <v>96</v>
      </c>
      <c r="C358" s="116" t="s">
        <v>551</v>
      </c>
      <c r="D358" s="108" t="s">
        <v>842</v>
      </c>
      <c r="E358" s="107" t="s">
        <v>145</v>
      </c>
      <c r="F358" s="107" t="s">
        <v>927</v>
      </c>
    </row>
    <row r="359" spans="1:6">
      <c r="A359" s="116" t="s">
        <v>246</v>
      </c>
      <c r="B359" s="116" t="s">
        <v>96</v>
      </c>
      <c r="C359" s="116" t="s">
        <v>552</v>
      </c>
      <c r="D359" s="108" t="s">
        <v>842</v>
      </c>
      <c r="E359" s="107" t="s">
        <v>145</v>
      </c>
      <c r="F359" s="107" t="s">
        <v>927</v>
      </c>
    </row>
    <row r="360" spans="1:6">
      <c r="A360" s="116" t="s">
        <v>246</v>
      </c>
      <c r="B360" s="116" t="s">
        <v>93</v>
      </c>
      <c r="C360" s="116" t="s">
        <v>553</v>
      </c>
      <c r="D360" s="108" t="s">
        <v>842</v>
      </c>
      <c r="E360" s="107" t="s">
        <v>145</v>
      </c>
      <c r="F360" s="107" t="s">
        <v>927</v>
      </c>
    </row>
    <row r="361" spans="1:6">
      <c r="A361" s="116" t="s">
        <v>246</v>
      </c>
      <c r="B361" s="116" t="s">
        <v>93</v>
      </c>
      <c r="C361" s="116" t="s">
        <v>554</v>
      </c>
      <c r="D361" s="108" t="s">
        <v>842</v>
      </c>
      <c r="E361" s="107" t="s">
        <v>145</v>
      </c>
      <c r="F361" s="107" t="s">
        <v>927</v>
      </c>
    </row>
    <row r="362" spans="1:6">
      <c r="A362" s="116" t="s">
        <v>246</v>
      </c>
      <c r="B362" s="116" t="s">
        <v>555</v>
      </c>
      <c r="C362" s="116" t="s">
        <v>556</v>
      </c>
      <c r="D362" s="108" t="s">
        <v>842</v>
      </c>
      <c r="E362" s="107" t="s">
        <v>145</v>
      </c>
      <c r="F362" s="107" t="s">
        <v>927</v>
      </c>
    </row>
    <row r="363" spans="1:6">
      <c r="A363" s="116" t="s">
        <v>246</v>
      </c>
      <c r="B363" s="116" t="s">
        <v>555</v>
      </c>
      <c r="C363" s="116" t="s">
        <v>557</v>
      </c>
      <c r="D363" s="108" t="s">
        <v>842</v>
      </c>
      <c r="E363" s="107" t="s">
        <v>145</v>
      </c>
      <c r="F363" s="107" t="s">
        <v>927</v>
      </c>
    </row>
    <row r="364" spans="1:6">
      <c r="A364" s="116" t="s">
        <v>246</v>
      </c>
      <c r="B364" s="116" t="s">
        <v>555</v>
      </c>
      <c r="C364" s="116" t="s">
        <v>558</v>
      </c>
      <c r="D364" s="108" t="s">
        <v>842</v>
      </c>
      <c r="E364" s="107" t="s">
        <v>145</v>
      </c>
      <c r="F364" s="107" t="s">
        <v>927</v>
      </c>
    </row>
    <row r="365" spans="1:6">
      <c r="A365" s="116" t="s">
        <v>246</v>
      </c>
      <c r="B365" s="116" t="s">
        <v>555</v>
      </c>
      <c r="C365" s="116" t="s">
        <v>559</v>
      </c>
      <c r="D365" s="108" t="s">
        <v>842</v>
      </c>
      <c r="E365" s="107" t="s">
        <v>145</v>
      </c>
      <c r="F365" s="107" t="s">
        <v>927</v>
      </c>
    </row>
    <row r="366" spans="1:6">
      <c r="A366" s="116" t="s">
        <v>246</v>
      </c>
      <c r="B366" s="116" t="s">
        <v>555</v>
      </c>
      <c r="C366" s="116" t="s">
        <v>560</v>
      </c>
      <c r="D366" s="108" t="s">
        <v>842</v>
      </c>
      <c r="E366" s="107" t="s">
        <v>145</v>
      </c>
      <c r="F366" s="107" t="s">
        <v>927</v>
      </c>
    </row>
    <row r="367" spans="1:6">
      <c r="A367" s="116" t="s">
        <v>246</v>
      </c>
      <c r="B367" s="116" t="s">
        <v>555</v>
      </c>
      <c r="C367" s="116" t="s">
        <v>561</v>
      </c>
      <c r="D367" s="108" t="s">
        <v>842</v>
      </c>
      <c r="E367" s="107" t="s">
        <v>145</v>
      </c>
      <c r="F367" s="107" t="s">
        <v>927</v>
      </c>
    </row>
    <row r="368" spans="1:6">
      <c r="A368" s="116" t="s">
        <v>562</v>
      </c>
      <c r="B368" s="116" t="s">
        <v>563</v>
      </c>
      <c r="C368" s="116" t="s">
        <v>564</v>
      </c>
      <c r="D368" s="107" t="s">
        <v>135</v>
      </c>
      <c r="E368" s="107" t="str">
        <f t="shared" si="5"/>
        <v>Morgan Organ</v>
      </c>
      <c r="F368" s="107" t="s">
        <v>148</v>
      </c>
    </row>
    <row r="369" spans="1:6">
      <c r="A369" s="116" t="s">
        <v>562</v>
      </c>
      <c r="B369" s="116" t="s">
        <v>563</v>
      </c>
      <c r="C369" s="116" t="s">
        <v>565</v>
      </c>
      <c r="D369" s="107" t="s">
        <v>135</v>
      </c>
      <c r="E369" s="107" t="str">
        <f t="shared" si="5"/>
        <v>Morgan Organ</v>
      </c>
      <c r="F369" s="107" t="s">
        <v>148</v>
      </c>
    </row>
    <row r="370" spans="1:6">
      <c r="A370" s="116" t="s">
        <v>562</v>
      </c>
      <c r="B370" s="116" t="s">
        <v>563</v>
      </c>
      <c r="C370" s="116" t="s">
        <v>566</v>
      </c>
      <c r="D370" s="107" t="s">
        <v>135</v>
      </c>
      <c r="E370" s="107" t="str">
        <f t="shared" si="5"/>
        <v>Morgan Organ</v>
      </c>
      <c r="F370" s="107" t="s">
        <v>148</v>
      </c>
    </row>
    <row r="371" spans="1:6">
      <c r="A371" s="116" t="s">
        <v>562</v>
      </c>
      <c r="B371" s="116" t="s">
        <v>563</v>
      </c>
      <c r="C371" s="116" t="s">
        <v>567</v>
      </c>
      <c r="D371" s="107" t="s">
        <v>135</v>
      </c>
      <c r="E371" s="107" t="str">
        <f t="shared" si="5"/>
        <v>Morgan Organ</v>
      </c>
      <c r="F371" s="107" t="s">
        <v>148</v>
      </c>
    </row>
    <row r="372" spans="1:6">
      <c r="A372" s="116" t="s">
        <v>562</v>
      </c>
      <c r="B372" s="116" t="s">
        <v>568</v>
      </c>
      <c r="C372" s="116" t="s">
        <v>569</v>
      </c>
      <c r="D372" s="107" t="s">
        <v>135</v>
      </c>
      <c r="E372" s="107" t="str">
        <f t="shared" si="5"/>
        <v>Morgan Organ</v>
      </c>
      <c r="F372" s="107" t="s">
        <v>148</v>
      </c>
    </row>
    <row r="373" spans="1:6">
      <c r="A373" s="116" t="s">
        <v>562</v>
      </c>
      <c r="B373" s="116" t="s">
        <v>568</v>
      </c>
      <c r="C373" s="116" t="s">
        <v>570</v>
      </c>
      <c r="D373" s="107" t="s">
        <v>135</v>
      </c>
      <c r="E373" s="107" t="str">
        <f t="shared" si="5"/>
        <v>Morgan Organ</v>
      </c>
      <c r="F373" s="107" t="s">
        <v>148</v>
      </c>
    </row>
    <row r="374" spans="1:6">
      <c r="A374" s="116" t="s">
        <v>562</v>
      </c>
      <c r="B374" s="116" t="s">
        <v>571</v>
      </c>
      <c r="C374" s="116" t="s">
        <v>572</v>
      </c>
      <c r="D374" s="107" t="s">
        <v>135</v>
      </c>
      <c r="E374" s="107" t="str">
        <f t="shared" si="5"/>
        <v>Morgan Organ</v>
      </c>
      <c r="F374" s="107" t="s">
        <v>148</v>
      </c>
    </row>
    <row r="375" spans="1:6">
      <c r="A375" s="116" t="s">
        <v>562</v>
      </c>
      <c r="B375" s="116" t="s">
        <v>571</v>
      </c>
      <c r="C375" s="116" t="s">
        <v>573</v>
      </c>
      <c r="D375" s="107" t="s">
        <v>135</v>
      </c>
      <c r="E375" s="107" t="str">
        <f t="shared" si="5"/>
        <v>Morgan Organ</v>
      </c>
      <c r="F375" s="107" t="s">
        <v>148</v>
      </c>
    </row>
    <row r="376" spans="1:6">
      <c r="A376" s="116" t="s">
        <v>574</v>
      </c>
      <c r="B376" s="116" t="s">
        <v>575</v>
      </c>
      <c r="C376" s="116" t="s">
        <v>576</v>
      </c>
      <c r="D376" s="107" t="s">
        <v>135</v>
      </c>
      <c r="E376" s="107" t="str">
        <f t="shared" si="5"/>
        <v>Morgan Organ</v>
      </c>
      <c r="F376" s="107" t="s">
        <v>148</v>
      </c>
    </row>
    <row r="377" spans="1:6">
      <c r="A377" s="116" t="s">
        <v>574</v>
      </c>
      <c r="B377" s="116" t="s">
        <v>575</v>
      </c>
      <c r="C377" s="116" t="s">
        <v>577</v>
      </c>
      <c r="D377" s="107" t="s">
        <v>135</v>
      </c>
      <c r="E377" s="107" t="str">
        <f t="shared" si="5"/>
        <v>Morgan Organ</v>
      </c>
      <c r="F377" s="107" t="s">
        <v>148</v>
      </c>
    </row>
    <row r="378" spans="1:6">
      <c r="A378" s="116" t="s">
        <v>574</v>
      </c>
      <c r="B378" s="116" t="s">
        <v>575</v>
      </c>
      <c r="C378" s="116" t="s">
        <v>578</v>
      </c>
      <c r="D378" s="107" t="s">
        <v>135</v>
      </c>
      <c r="E378" s="107" t="str">
        <f t="shared" si="5"/>
        <v>Morgan Organ</v>
      </c>
      <c r="F378" s="107" t="s">
        <v>148</v>
      </c>
    </row>
    <row r="379" spans="1:6">
      <c r="A379" s="116" t="s">
        <v>574</v>
      </c>
      <c r="B379" s="116" t="s">
        <v>575</v>
      </c>
      <c r="C379" s="116" t="s">
        <v>579</v>
      </c>
      <c r="D379" s="107" t="s">
        <v>135</v>
      </c>
      <c r="E379" s="107" t="str">
        <f t="shared" si="5"/>
        <v>Morgan Organ</v>
      </c>
      <c r="F379" s="107" t="s">
        <v>148</v>
      </c>
    </row>
    <row r="380" spans="1:6">
      <c r="A380" s="116" t="s">
        <v>574</v>
      </c>
      <c r="B380" s="116" t="s">
        <v>575</v>
      </c>
      <c r="C380" s="116" t="s">
        <v>580</v>
      </c>
      <c r="D380" s="107" t="s">
        <v>135</v>
      </c>
      <c r="E380" s="107" t="str">
        <f t="shared" si="5"/>
        <v>Morgan Organ</v>
      </c>
      <c r="F380" s="107" t="s">
        <v>148</v>
      </c>
    </row>
    <row r="381" spans="1:6">
      <c r="A381" s="116" t="s">
        <v>574</v>
      </c>
      <c r="B381" s="116" t="s">
        <v>575</v>
      </c>
      <c r="C381" s="116" t="s">
        <v>581</v>
      </c>
      <c r="D381" s="107" t="s">
        <v>135</v>
      </c>
      <c r="E381" s="107" t="str">
        <f t="shared" si="5"/>
        <v>Morgan Organ</v>
      </c>
      <c r="F381" s="107" t="s">
        <v>148</v>
      </c>
    </row>
    <row r="382" spans="1:6">
      <c r="A382" s="116" t="s">
        <v>582</v>
      </c>
      <c r="B382" s="116" t="s">
        <v>583</v>
      </c>
      <c r="C382" s="116" t="s">
        <v>584</v>
      </c>
      <c r="D382" s="107" t="s">
        <v>135</v>
      </c>
      <c r="E382" s="107" t="str">
        <f t="shared" si="5"/>
        <v>Morgan Organ</v>
      </c>
      <c r="F382" s="107" t="s">
        <v>148</v>
      </c>
    </row>
    <row r="383" spans="1:6">
      <c r="A383" s="116" t="s">
        <v>582</v>
      </c>
      <c r="B383" s="116" t="s">
        <v>583</v>
      </c>
      <c r="C383" s="116" t="s">
        <v>585</v>
      </c>
      <c r="D383" s="107" t="s">
        <v>135</v>
      </c>
      <c r="E383" s="107" t="str">
        <f t="shared" si="5"/>
        <v>Morgan Organ</v>
      </c>
      <c r="F383" s="107" t="s">
        <v>148</v>
      </c>
    </row>
    <row r="384" spans="1:6">
      <c r="A384" s="116" t="s">
        <v>582</v>
      </c>
      <c r="B384" s="116" t="s">
        <v>583</v>
      </c>
      <c r="C384" s="116" t="s">
        <v>586</v>
      </c>
      <c r="D384" s="107" t="s">
        <v>135</v>
      </c>
      <c r="E384" s="107" t="str">
        <f t="shared" si="5"/>
        <v>Morgan Organ</v>
      </c>
      <c r="F384" s="107" t="s">
        <v>148</v>
      </c>
    </row>
    <row r="385" spans="1:6">
      <c r="A385" s="116" t="s">
        <v>582</v>
      </c>
      <c r="B385" s="116" t="s">
        <v>583</v>
      </c>
      <c r="C385" s="116" t="s">
        <v>587</v>
      </c>
      <c r="D385" s="107" t="s">
        <v>135</v>
      </c>
      <c r="E385" s="107" t="str">
        <f t="shared" si="5"/>
        <v>Morgan Organ</v>
      </c>
      <c r="F385" s="107" t="s">
        <v>148</v>
      </c>
    </row>
    <row r="386" spans="1:6">
      <c r="A386" s="116" t="s">
        <v>582</v>
      </c>
      <c r="B386" s="116" t="s">
        <v>583</v>
      </c>
      <c r="C386" s="116" t="s">
        <v>588</v>
      </c>
      <c r="D386" s="107" t="s">
        <v>135</v>
      </c>
      <c r="E386" s="107" t="str">
        <f t="shared" si="5"/>
        <v>Morgan Organ</v>
      </c>
      <c r="F386" s="107" t="s">
        <v>148</v>
      </c>
    </row>
    <row r="387" spans="1:6">
      <c r="A387" s="116" t="s">
        <v>582</v>
      </c>
      <c r="B387" s="116" t="s">
        <v>583</v>
      </c>
      <c r="C387" s="116" t="s">
        <v>589</v>
      </c>
      <c r="D387" s="107" t="s">
        <v>135</v>
      </c>
      <c r="E387" s="107" t="str">
        <f t="shared" si="5"/>
        <v>Morgan Organ</v>
      </c>
      <c r="F387" s="107" t="s">
        <v>148</v>
      </c>
    </row>
    <row r="388" spans="1:6">
      <c r="A388" s="116" t="s">
        <v>582</v>
      </c>
      <c r="B388" s="116" t="s">
        <v>583</v>
      </c>
      <c r="C388" s="116" t="s">
        <v>590</v>
      </c>
      <c r="D388" s="107" t="s">
        <v>135</v>
      </c>
      <c r="E388" s="107" t="str">
        <f t="shared" si="5"/>
        <v>Morgan Organ</v>
      </c>
      <c r="F388" s="107" t="s">
        <v>148</v>
      </c>
    </row>
    <row r="389" spans="1:6">
      <c r="A389" s="116" t="s">
        <v>582</v>
      </c>
      <c r="B389" s="116" t="s">
        <v>583</v>
      </c>
      <c r="C389" s="116" t="s">
        <v>591</v>
      </c>
      <c r="D389" s="107" t="s">
        <v>135</v>
      </c>
      <c r="E389" s="107" t="str">
        <f t="shared" si="5"/>
        <v>Morgan Organ</v>
      </c>
      <c r="F389" s="107" t="s">
        <v>148</v>
      </c>
    </row>
    <row r="390" spans="1:6">
      <c r="A390" s="116" t="s">
        <v>582</v>
      </c>
      <c r="B390" s="116" t="s">
        <v>583</v>
      </c>
      <c r="C390" s="116" t="s">
        <v>592</v>
      </c>
      <c r="D390" s="107" t="s">
        <v>135</v>
      </c>
      <c r="E390" s="107" t="str">
        <f t="shared" si="5"/>
        <v>Morgan Organ</v>
      </c>
      <c r="F390" s="107" t="s">
        <v>148</v>
      </c>
    </row>
    <row r="391" spans="1:6">
      <c r="A391" s="116" t="s">
        <v>582</v>
      </c>
      <c r="B391" s="116" t="s">
        <v>583</v>
      </c>
      <c r="C391" s="116" t="s">
        <v>593</v>
      </c>
      <c r="D391" s="107" t="s">
        <v>135</v>
      </c>
      <c r="E391" s="107" t="str">
        <f t="shared" si="5"/>
        <v>Morgan Organ</v>
      </c>
      <c r="F391" s="107" t="s">
        <v>148</v>
      </c>
    </row>
    <row r="392" spans="1:6">
      <c r="A392" s="116" t="s">
        <v>582</v>
      </c>
      <c r="B392" s="116" t="s">
        <v>583</v>
      </c>
      <c r="C392" s="116" t="s">
        <v>594</v>
      </c>
      <c r="D392" s="107" t="s">
        <v>135</v>
      </c>
      <c r="E392" s="107" t="str">
        <f t="shared" si="5"/>
        <v>Morgan Organ</v>
      </c>
      <c r="F392" s="107" t="s">
        <v>148</v>
      </c>
    </row>
    <row r="393" spans="1:6">
      <c r="A393" s="116" t="s">
        <v>582</v>
      </c>
      <c r="B393" s="116" t="s">
        <v>583</v>
      </c>
      <c r="C393" s="116" t="s">
        <v>595</v>
      </c>
      <c r="D393" s="107" t="s">
        <v>135</v>
      </c>
      <c r="E393" s="107" t="str">
        <f t="shared" si="5"/>
        <v>Morgan Organ</v>
      </c>
      <c r="F393" s="107" t="s">
        <v>148</v>
      </c>
    </row>
    <row r="394" spans="1:6">
      <c r="A394" s="116" t="s">
        <v>562</v>
      </c>
      <c r="B394" s="116" t="s">
        <v>596</v>
      </c>
      <c r="C394" s="116" t="s">
        <v>597</v>
      </c>
      <c r="D394" s="107" t="s">
        <v>135</v>
      </c>
      <c r="E394" s="107" t="str">
        <f t="shared" si="5"/>
        <v>Morgan Organ</v>
      </c>
      <c r="F394" s="107" t="s">
        <v>148</v>
      </c>
    </row>
    <row r="395" spans="1:6">
      <c r="A395" s="116" t="s">
        <v>562</v>
      </c>
      <c r="B395" s="116" t="s">
        <v>596</v>
      </c>
      <c r="C395" s="116" t="s">
        <v>598</v>
      </c>
      <c r="D395" s="107" t="s">
        <v>135</v>
      </c>
      <c r="E395" s="107" t="str">
        <f t="shared" ref="E395:E458" si="6">_xlfn.XLOOKUP(D395,$A$2:$A$8,$B$2:$B$8)</f>
        <v>Morgan Organ</v>
      </c>
      <c r="F395" s="107" t="s">
        <v>148</v>
      </c>
    </row>
    <row r="396" spans="1:6">
      <c r="A396" s="116" t="s">
        <v>562</v>
      </c>
      <c r="B396" s="116" t="s">
        <v>596</v>
      </c>
      <c r="C396" s="116" t="s">
        <v>599</v>
      </c>
      <c r="D396" s="107" t="s">
        <v>135</v>
      </c>
      <c r="E396" s="107" t="str">
        <f t="shared" si="6"/>
        <v>Morgan Organ</v>
      </c>
      <c r="F396" s="107" t="s">
        <v>148</v>
      </c>
    </row>
    <row r="397" spans="1:6">
      <c r="A397" s="116" t="s">
        <v>562</v>
      </c>
      <c r="B397" s="116" t="s">
        <v>596</v>
      </c>
      <c r="C397" s="116" t="s">
        <v>600</v>
      </c>
      <c r="D397" s="107" t="s">
        <v>135</v>
      </c>
      <c r="E397" s="107" t="str">
        <f t="shared" si="6"/>
        <v>Morgan Organ</v>
      </c>
      <c r="F397" s="107" t="s">
        <v>148</v>
      </c>
    </row>
    <row r="398" spans="1:6">
      <c r="A398" s="116" t="s">
        <v>562</v>
      </c>
      <c r="B398" s="116" t="s">
        <v>596</v>
      </c>
      <c r="C398" s="116" t="s">
        <v>601</v>
      </c>
      <c r="D398" s="107" t="s">
        <v>135</v>
      </c>
      <c r="E398" s="107" t="str">
        <f t="shared" si="6"/>
        <v>Morgan Organ</v>
      </c>
      <c r="F398" s="107" t="s">
        <v>148</v>
      </c>
    </row>
    <row r="399" spans="1:6">
      <c r="A399" s="116" t="s">
        <v>562</v>
      </c>
      <c r="B399" s="116" t="s">
        <v>596</v>
      </c>
      <c r="C399" s="116" t="s">
        <v>602</v>
      </c>
      <c r="D399" s="107" t="s">
        <v>135</v>
      </c>
      <c r="E399" s="107" t="str">
        <f t="shared" si="6"/>
        <v>Morgan Organ</v>
      </c>
      <c r="F399" s="107" t="s">
        <v>148</v>
      </c>
    </row>
    <row r="400" spans="1:6">
      <c r="A400" s="116" t="s">
        <v>562</v>
      </c>
      <c r="B400" s="116" t="s">
        <v>596</v>
      </c>
      <c r="C400" s="116" t="s">
        <v>603</v>
      </c>
      <c r="D400" s="107" t="s">
        <v>135</v>
      </c>
      <c r="E400" s="107" t="str">
        <f t="shared" si="6"/>
        <v>Morgan Organ</v>
      </c>
      <c r="F400" s="107" t="s">
        <v>148</v>
      </c>
    </row>
    <row r="401" spans="1:6">
      <c r="A401" s="116" t="s">
        <v>562</v>
      </c>
      <c r="B401" s="116" t="s">
        <v>596</v>
      </c>
      <c r="C401" s="116" t="s">
        <v>604</v>
      </c>
      <c r="D401" s="107" t="s">
        <v>135</v>
      </c>
      <c r="E401" s="107" t="str">
        <f t="shared" si="6"/>
        <v>Morgan Organ</v>
      </c>
      <c r="F401" s="107" t="s">
        <v>148</v>
      </c>
    </row>
    <row r="402" spans="1:6">
      <c r="A402" s="116" t="s">
        <v>562</v>
      </c>
      <c r="B402" s="116" t="s">
        <v>100</v>
      </c>
      <c r="C402" s="116" t="s">
        <v>605</v>
      </c>
      <c r="D402" s="107" t="s">
        <v>135</v>
      </c>
      <c r="E402" s="107" t="str">
        <f t="shared" si="6"/>
        <v>Morgan Organ</v>
      </c>
      <c r="F402" s="107" t="s">
        <v>148</v>
      </c>
    </row>
    <row r="403" spans="1:6">
      <c r="A403" s="116" t="s">
        <v>562</v>
      </c>
      <c r="B403" s="116" t="s">
        <v>100</v>
      </c>
      <c r="C403" s="116" t="s">
        <v>606</v>
      </c>
      <c r="D403" s="107" t="s">
        <v>135</v>
      </c>
      <c r="E403" s="107" t="str">
        <f t="shared" si="6"/>
        <v>Morgan Organ</v>
      </c>
      <c r="F403" s="107" t="s">
        <v>148</v>
      </c>
    </row>
    <row r="404" spans="1:6">
      <c r="A404" s="116" t="s">
        <v>582</v>
      </c>
      <c r="B404" s="116" t="s">
        <v>607</v>
      </c>
      <c r="C404" s="116" t="s">
        <v>608</v>
      </c>
      <c r="D404" s="107" t="s">
        <v>135</v>
      </c>
      <c r="E404" s="107" t="str">
        <f t="shared" si="6"/>
        <v>Morgan Organ</v>
      </c>
      <c r="F404" s="107" t="s">
        <v>148</v>
      </c>
    </row>
    <row r="405" spans="1:6">
      <c r="A405" s="116" t="s">
        <v>582</v>
      </c>
      <c r="B405" s="116" t="s">
        <v>607</v>
      </c>
      <c r="C405" s="116" t="s">
        <v>609</v>
      </c>
      <c r="D405" s="107" t="s">
        <v>135</v>
      </c>
      <c r="E405" s="107" t="str">
        <f t="shared" si="6"/>
        <v>Morgan Organ</v>
      </c>
      <c r="F405" s="107" t="s">
        <v>148</v>
      </c>
    </row>
    <row r="406" spans="1:6">
      <c r="A406" s="116" t="s">
        <v>562</v>
      </c>
      <c r="B406" s="116" t="s">
        <v>610</v>
      </c>
      <c r="C406" s="116" t="s">
        <v>611</v>
      </c>
      <c r="D406" s="107" t="s">
        <v>135</v>
      </c>
      <c r="E406" s="107" t="str">
        <f t="shared" si="6"/>
        <v>Morgan Organ</v>
      </c>
      <c r="F406" s="107" t="s">
        <v>148</v>
      </c>
    </row>
    <row r="407" spans="1:6">
      <c r="A407" s="116" t="s">
        <v>562</v>
      </c>
      <c r="B407" s="116" t="s">
        <v>610</v>
      </c>
      <c r="C407" s="116" t="s">
        <v>612</v>
      </c>
      <c r="D407" s="107" t="s">
        <v>135</v>
      </c>
      <c r="E407" s="107" t="str">
        <f t="shared" si="6"/>
        <v>Morgan Organ</v>
      </c>
      <c r="F407" s="107" t="s">
        <v>148</v>
      </c>
    </row>
    <row r="408" spans="1:6">
      <c r="A408" s="116" t="s">
        <v>562</v>
      </c>
      <c r="B408" s="116" t="s">
        <v>610</v>
      </c>
      <c r="C408" s="116" t="s">
        <v>613</v>
      </c>
      <c r="D408" s="107" t="s">
        <v>135</v>
      </c>
      <c r="E408" s="107" t="str">
        <f t="shared" si="6"/>
        <v>Morgan Organ</v>
      </c>
      <c r="F408" s="107" t="s">
        <v>148</v>
      </c>
    </row>
    <row r="409" spans="1:6">
      <c r="A409" s="116" t="s">
        <v>562</v>
      </c>
      <c r="B409" s="116" t="s">
        <v>610</v>
      </c>
      <c r="C409" s="116" t="s">
        <v>614</v>
      </c>
      <c r="D409" s="107" t="s">
        <v>135</v>
      </c>
      <c r="E409" s="107" t="str">
        <f t="shared" si="6"/>
        <v>Morgan Organ</v>
      </c>
      <c r="F409" s="107" t="s">
        <v>148</v>
      </c>
    </row>
    <row r="410" spans="1:6">
      <c r="A410" s="116" t="s">
        <v>562</v>
      </c>
      <c r="B410" s="116" t="s">
        <v>610</v>
      </c>
      <c r="C410" s="116" t="s">
        <v>615</v>
      </c>
      <c r="D410" s="107" t="s">
        <v>135</v>
      </c>
      <c r="E410" s="107" t="str">
        <f t="shared" si="6"/>
        <v>Morgan Organ</v>
      </c>
      <c r="F410" s="107" t="s">
        <v>148</v>
      </c>
    </row>
    <row r="411" spans="1:6">
      <c r="A411" s="116" t="s">
        <v>562</v>
      </c>
      <c r="B411" s="116" t="s">
        <v>610</v>
      </c>
      <c r="C411" s="116" t="s">
        <v>616</v>
      </c>
      <c r="D411" s="107" t="s">
        <v>135</v>
      </c>
      <c r="E411" s="107" t="str">
        <f t="shared" si="6"/>
        <v>Morgan Organ</v>
      </c>
      <c r="F411" s="107" t="s">
        <v>148</v>
      </c>
    </row>
    <row r="412" spans="1:6">
      <c r="A412" s="116" t="s">
        <v>562</v>
      </c>
      <c r="B412" s="116" t="s">
        <v>109</v>
      </c>
      <c r="C412" s="116" t="s">
        <v>617</v>
      </c>
      <c r="D412" s="107" t="s">
        <v>135</v>
      </c>
      <c r="E412" s="107" t="str">
        <f t="shared" si="6"/>
        <v>Morgan Organ</v>
      </c>
      <c r="F412" s="107" t="s">
        <v>148</v>
      </c>
    </row>
    <row r="413" spans="1:6">
      <c r="A413" s="116" t="s">
        <v>562</v>
      </c>
      <c r="B413" s="116" t="s">
        <v>109</v>
      </c>
      <c r="C413" s="116" t="s">
        <v>618</v>
      </c>
      <c r="D413" s="107" t="s">
        <v>135</v>
      </c>
      <c r="E413" s="107" t="str">
        <f t="shared" si="6"/>
        <v>Morgan Organ</v>
      </c>
      <c r="F413" s="107" t="s">
        <v>148</v>
      </c>
    </row>
    <row r="414" spans="1:6">
      <c r="A414" s="116" t="s">
        <v>562</v>
      </c>
      <c r="B414" s="116" t="s">
        <v>109</v>
      </c>
      <c r="C414" s="116" t="s">
        <v>619</v>
      </c>
      <c r="D414" s="107" t="s">
        <v>135</v>
      </c>
      <c r="E414" s="107" t="str">
        <f t="shared" si="6"/>
        <v>Morgan Organ</v>
      </c>
      <c r="F414" s="107" t="s">
        <v>148</v>
      </c>
    </row>
    <row r="415" spans="1:6">
      <c r="A415" s="116" t="s">
        <v>562</v>
      </c>
      <c r="B415" s="116" t="s">
        <v>109</v>
      </c>
      <c r="C415" s="116" t="s">
        <v>620</v>
      </c>
      <c r="D415" s="107" t="s">
        <v>135</v>
      </c>
      <c r="E415" s="107" t="str">
        <f t="shared" si="6"/>
        <v>Morgan Organ</v>
      </c>
      <c r="F415" s="107" t="s">
        <v>148</v>
      </c>
    </row>
    <row r="416" spans="1:6">
      <c r="A416" s="116" t="s">
        <v>562</v>
      </c>
      <c r="B416" s="116" t="s">
        <v>109</v>
      </c>
      <c r="C416" s="116" t="s">
        <v>621</v>
      </c>
      <c r="D416" s="107" t="s">
        <v>135</v>
      </c>
      <c r="E416" s="107" t="str">
        <f t="shared" si="6"/>
        <v>Morgan Organ</v>
      </c>
      <c r="F416" s="107" t="s">
        <v>148</v>
      </c>
    </row>
    <row r="417" spans="1:6">
      <c r="A417" s="116" t="s">
        <v>562</v>
      </c>
      <c r="B417" s="116" t="s">
        <v>109</v>
      </c>
      <c r="C417" s="116" t="s">
        <v>622</v>
      </c>
      <c r="D417" s="107" t="s">
        <v>135</v>
      </c>
      <c r="E417" s="107" t="str">
        <f t="shared" si="6"/>
        <v>Morgan Organ</v>
      </c>
      <c r="F417" s="107" t="s">
        <v>148</v>
      </c>
    </row>
    <row r="418" spans="1:6">
      <c r="A418" s="116" t="s">
        <v>582</v>
      </c>
      <c r="B418" s="116" t="s">
        <v>623</v>
      </c>
      <c r="C418" s="116" t="s">
        <v>624</v>
      </c>
      <c r="D418" s="107" t="s">
        <v>135</v>
      </c>
      <c r="E418" s="107" t="str">
        <f t="shared" si="6"/>
        <v>Morgan Organ</v>
      </c>
      <c r="F418" s="107" t="s">
        <v>148</v>
      </c>
    </row>
    <row r="419" spans="1:6">
      <c r="A419" s="116" t="s">
        <v>582</v>
      </c>
      <c r="B419" s="116" t="s">
        <v>623</v>
      </c>
      <c r="C419" s="116" t="s">
        <v>625</v>
      </c>
      <c r="D419" s="107" t="s">
        <v>135</v>
      </c>
      <c r="E419" s="107" t="str">
        <f t="shared" si="6"/>
        <v>Morgan Organ</v>
      </c>
      <c r="F419" s="107" t="s">
        <v>148</v>
      </c>
    </row>
    <row r="420" spans="1:6">
      <c r="A420" s="116" t="s">
        <v>582</v>
      </c>
      <c r="B420" s="116" t="s">
        <v>623</v>
      </c>
      <c r="C420" s="116" t="s">
        <v>626</v>
      </c>
      <c r="D420" s="107" t="s">
        <v>135</v>
      </c>
      <c r="E420" s="107" t="str">
        <f t="shared" si="6"/>
        <v>Morgan Organ</v>
      </c>
      <c r="F420" s="107" t="s">
        <v>148</v>
      </c>
    </row>
    <row r="421" spans="1:6">
      <c r="A421" s="116" t="s">
        <v>582</v>
      </c>
      <c r="B421" s="116" t="s">
        <v>623</v>
      </c>
      <c r="C421" s="116" t="s">
        <v>627</v>
      </c>
      <c r="D421" s="107" t="s">
        <v>135</v>
      </c>
      <c r="E421" s="107" t="str">
        <f t="shared" si="6"/>
        <v>Morgan Organ</v>
      </c>
      <c r="F421" s="107" t="s">
        <v>148</v>
      </c>
    </row>
    <row r="422" spans="1:6">
      <c r="A422" s="116" t="s">
        <v>251</v>
      </c>
      <c r="B422" s="116" t="s">
        <v>628</v>
      </c>
      <c r="C422" s="116" t="s">
        <v>629</v>
      </c>
      <c r="D422" s="107" t="s">
        <v>135</v>
      </c>
      <c r="E422" s="107" t="str">
        <f t="shared" si="6"/>
        <v>Morgan Organ</v>
      </c>
      <c r="F422" s="107" t="s">
        <v>148</v>
      </c>
    </row>
    <row r="423" spans="1:6">
      <c r="A423" s="116" t="s">
        <v>251</v>
      </c>
      <c r="B423" s="116" t="s">
        <v>628</v>
      </c>
      <c r="C423" s="116" t="s">
        <v>630</v>
      </c>
      <c r="D423" s="107" t="s">
        <v>135</v>
      </c>
      <c r="E423" s="107" t="str">
        <f t="shared" si="6"/>
        <v>Morgan Organ</v>
      </c>
      <c r="F423" s="107" t="s">
        <v>148</v>
      </c>
    </row>
    <row r="424" spans="1:6">
      <c r="A424" s="116" t="s">
        <v>251</v>
      </c>
      <c r="B424" s="116" t="s">
        <v>628</v>
      </c>
      <c r="C424" s="116" t="s">
        <v>631</v>
      </c>
      <c r="D424" s="107" t="s">
        <v>135</v>
      </c>
      <c r="E424" s="107" t="str">
        <f t="shared" si="6"/>
        <v>Morgan Organ</v>
      </c>
      <c r="F424" s="107" t="s">
        <v>148</v>
      </c>
    </row>
    <row r="425" spans="1:6">
      <c r="A425" s="116" t="s">
        <v>251</v>
      </c>
      <c r="B425" s="116" t="s">
        <v>628</v>
      </c>
      <c r="C425" s="116" t="s">
        <v>632</v>
      </c>
      <c r="D425" s="107" t="s">
        <v>135</v>
      </c>
      <c r="E425" s="107" t="str">
        <f t="shared" si="6"/>
        <v>Morgan Organ</v>
      </c>
      <c r="F425" s="107" t="s">
        <v>148</v>
      </c>
    </row>
    <row r="426" spans="1:6">
      <c r="A426" s="116" t="s">
        <v>251</v>
      </c>
      <c r="B426" s="116" t="s">
        <v>628</v>
      </c>
      <c r="C426" s="116" t="s">
        <v>633</v>
      </c>
      <c r="D426" s="107" t="s">
        <v>135</v>
      </c>
      <c r="E426" s="107" t="str">
        <f t="shared" si="6"/>
        <v>Morgan Organ</v>
      </c>
      <c r="F426" s="107" t="s">
        <v>148</v>
      </c>
    </row>
    <row r="427" spans="1:6">
      <c r="A427" s="116" t="s">
        <v>562</v>
      </c>
      <c r="B427" s="116" t="s">
        <v>114</v>
      </c>
      <c r="C427" s="116" t="s">
        <v>634</v>
      </c>
      <c r="D427" s="107" t="s">
        <v>135</v>
      </c>
      <c r="E427" s="107" t="str">
        <f t="shared" si="6"/>
        <v>Morgan Organ</v>
      </c>
      <c r="F427" s="107" t="s">
        <v>148</v>
      </c>
    </row>
    <row r="428" spans="1:6">
      <c r="A428" s="116" t="s">
        <v>562</v>
      </c>
      <c r="B428" s="116" t="s">
        <v>114</v>
      </c>
      <c r="C428" s="116" t="s">
        <v>635</v>
      </c>
      <c r="D428" s="107" t="s">
        <v>135</v>
      </c>
      <c r="E428" s="107" t="str">
        <f t="shared" si="6"/>
        <v>Morgan Organ</v>
      </c>
      <c r="F428" s="107" t="s">
        <v>148</v>
      </c>
    </row>
    <row r="429" spans="1:6">
      <c r="A429" s="116" t="s">
        <v>562</v>
      </c>
      <c r="B429" s="116" t="s">
        <v>114</v>
      </c>
      <c r="C429" s="116" t="s">
        <v>636</v>
      </c>
      <c r="D429" s="107" t="s">
        <v>135</v>
      </c>
      <c r="E429" s="107" t="str">
        <f t="shared" si="6"/>
        <v>Morgan Organ</v>
      </c>
      <c r="F429" s="107" t="s">
        <v>148</v>
      </c>
    </row>
    <row r="430" spans="1:6">
      <c r="A430" s="116" t="s">
        <v>562</v>
      </c>
      <c r="B430" s="116" t="s">
        <v>114</v>
      </c>
      <c r="C430" s="116" t="s">
        <v>637</v>
      </c>
      <c r="D430" s="107" t="s">
        <v>135</v>
      </c>
      <c r="E430" s="107" t="str">
        <f t="shared" si="6"/>
        <v>Morgan Organ</v>
      </c>
      <c r="F430" s="107" t="s">
        <v>148</v>
      </c>
    </row>
    <row r="431" spans="1:6">
      <c r="A431" s="116" t="s">
        <v>562</v>
      </c>
      <c r="B431" s="116" t="s">
        <v>114</v>
      </c>
      <c r="C431" s="116" t="s">
        <v>638</v>
      </c>
      <c r="D431" s="107" t="s">
        <v>135</v>
      </c>
      <c r="E431" s="107" t="str">
        <f t="shared" si="6"/>
        <v>Morgan Organ</v>
      </c>
      <c r="F431" s="107" t="s">
        <v>148</v>
      </c>
    </row>
    <row r="432" spans="1:6">
      <c r="A432" s="116" t="s">
        <v>639</v>
      </c>
      <c r="B432" s="116" t="s">
        <v>640</v>
      </c>
      <c r="C432" s="116" t="s">
        <v>641</v>
      </c>
      <c r="D432" s="107" t="s">
        <v>135</v>
      </c>
      <c r="E432" s="107" t="str">
        <f t="shared" si="6"/>
        <v>Morgan Organ</v>
      </c>
      <c r="F432" s="107" t="s">
        <v>148</v>
      </c>
    </row>
    <row r="433" spans="1:6">
      <c r="A433" s="116" t="s">
        <v>639</v>
      </c>
      <c r="B433" s="116" t="s">
        <v>640</v>
      </c>
      <c r="C433" s="116" t="s">
        <v>642</v>
      </c>
      <c r="D433" s="107" t="s">
        <v>135</v>
      </c>
      <c r="E433" s="107" t="str">
        <f t="shared" si="6"/>
        <v>Morgan Organ</v>
      </c>
      <c r="F433" s="107" t="s">
        <v>148</v>
      </c>
    </row>
    <row r="434" spans="1:6">
      <c r="A434" s="116" t="s">
        <v>639</v>
      </c>
      <c r="B434" s="116" t="s">
        <v>640</v>
      </c>
      <c r="C434" s="116" t="s">
        <v>643</v>
      </c>
      <c r="D434" s="107" t="s">
        <v>135</v>
      </c>
      <c r="E434" s="107" t="str">
        <f t="shared" si="6"/>
        <v>Morgan Organ</v>
      </c>
      <c r="F434" s="107" t="s">
        <v>148</v>
      </c>
    </row>
    <row r="435" spans="1:6">
      <c r="A435" s="116" t="s">
        <v>639</v>
      </c>
      <c r="B435" s="116" t="s">
        <v>640</v>
      </c>
      <c r="C435" s="116" t="s">
        <v>644</v>
      </c>
      <c r="D435" s="107" t="s">
        <v>135</v>
      </c>
      <c r="E435" s="107" t="str">
        <f t="shared" si="6"/>
        <v>Morgan Organ</v>
      </c>
      <c r="F435" s="107" t="s">
        <v>148</v>
      </c>
    </row>
    <row r="436" spans="1:6">
      <c r="A436" s="116" t="s">
        <v>639</v>
      </c>
      <c r="B436" s="116" t="s">
        <v>640</v>
      </c>
      <c r="C436" s="116" t="s">
        <v>645</v>
      </c>
      <c r="D436" s="107" t="s">
        <v>135</v>
      </c>
      <c r="E436" s="107" t="str">
        <f t="shared" si="6"/>
        <v>Morgan Organ</v>
      </c>
      <c r="F436" s="107" t="s">
        <v>148</v>
      </c>
    </row>
    <row r="437" spans="1:6">
      <c r="A437" s="116" t="s">
        <v>639</v>
      </c>
      <c r="B437" s="116" t="s">
        <v>640</v>
      </c>
      <c r="C437" s="116" t="s">
        <v>646</v>
      </c>
      <c r="D437" s="107" t="s">
        <v>135</v>
      </c>
      <c r="E437" s="107" t="str">
        <f t="shared" si="6"/>
        <v>Morgan Organ</v>
      </c>
      <c r="F437" s="107" t="s">
        <v>148</v>
      </c>
    </row>
    <row r="438" spans="1:6">
      <c r="A438" s="116" t="s">
        <v>639</v>
      </c>
      <c r="B438" s="116" t="s">
        <v>640</v>
      </c>
      <c r="C438" s="116" t="s">
        <v>647</v>
      </c>
      <c r="D438" s="107" t="s">
        <v>135</v>
      </c>
      <c r="E438" s="107" t="str">
        <f t="shared" si="6"/>
        <v>Morgan Organ</v>
      </c>
      <c r="F438" s="107" t="s">
        <v>148</v>
      </c>
    </row>
    <row r="439" spans="1:6">
      <c r="A439" s="116" t="s">
        <v>639</v>
      </c>
      <c r="B439" s="116" t="s">
        <v>640</v>
      </c>
      <c r="C439" s="116" t="s">
        <v>648</v>
      </c>
      <c r="D439" s="107" t="s">
        <v>135</v>
      </c>
      <c r="E439" s="107" t="str">
        <f t="shared" si="6"/>
        <v>Morgan Organ</v>
      </c>
      <c r="F439" s="107" t="s">
        <v>148</v>
      </c>
    </row>
    <row r="440" spans="1:6">
      <c r="A440" s="116" t="s">
        <v>639</v>
      </c>
      <c r="B440" s="116" t="s">
        <v>640</v>
      </c>
      <c r="C440" s="116" t="s">
        <v>649</v>
      </c>
      <c r="D440" s="107" t="s">
        <v>135</v>
      </c>
      <c r="E440" s="107" t="str">
        <f t="shared" si="6"/>
        <v>Morgan Organ</v>
      </c>
      <c r="F440" s="107" t="s">
        <v>148</v>
      </c>
    </row>
    <row r="441" spans="1:6">
      <c r="A441" s="116" t="s">
        <v>639</v>
      </c>
      <c r="B441" s="116" t="s">
        <v>640</v>
      </c>
      <c r="C441" s="116" t="s">
        <v>650</v>
      </c>
      <c r="D441" s="107" t="s">
        <v>135</v>
      </c>
      <c r="E441" s="107" t="str">
        <f t="shared" si="6"/>
        <v>Morgan Organ</v>
      </c>
      <c r="F441" s="107" t="s">
        <v>148</v>
      </c>
    </row>
    <row r="442" spans="1:6">
      <c r="A442" s="116" t="s">
        <v>639</v>
      </c>
      <c r="B442" s="116" t="s">
        <v>640</v>
      </c>
      <c r="C442" s="116" t="s">
        <v>651</v>
      </c>
      <c r="D442" s="107" t="s">
        <v>135</v>
      </c>
      <c r="E442" s="107" t="str">
        <f t="shared" si="6"/>
        <v>Morgan Organ</v>
      </c>
      <c r="F442" s="107" t="s">
        <v>148</v>
      </c>
    </row>
    <row r="443" spans="1:6">
      <c r="A443" s="116" t="s">
        <v>582</v>
      </c>
      <c r="B443" s="116" t="s">
        <v>652</v>
      </c>
      <c r="C443" s="116" t="s">
        <v>653</v>
      </c>
      <c r="D443" s="107" t="s">
        <v>135</v>
      </c>
      <c r="E443" s="107" t="str">
        <f t="shared" si="6"/>
        <v>Morgan Organ</v>
      </c>
      <c r="F443" s="107" t="s">
        <v>148</v>
      </c>
    </row>
    <row r="444" spans="1:6">
      <c r="A444" s="116" t="s">
        <v>582</v>
      </c>
      <c r="B444" s="116" t="s">
        <v>652</v>
      </c>
      <c r="C444" s="116" t="s">
        <v>654</v>
      </c>
      <c r="D444" s="107" t="s">
        <v>135</v>
      </c>
      <c r="E444" s="107" t="str">
        <f t="shared" si="6"/>
        <v>Morgan Organ</v>
      </c>
      <c r="F444" s="107" t="s">
        <v>148</v>
      </c>
    </row>
    <row r="445" spans="1:6">
      <c r="A445" s="116" t="s">
        <v>582</v>
      </c>
      <c r="B445" s="116" t="s">
        <v>652</v>
      </c>
      <c r="C445" s="116" t="s">
        <v>655</v>
      </c>
      <c r="D445" s="107" t="s">
        <v>135</v>
      </c>
      <c r="E445" s="107" t="str">
        <f t="shared" si="6"/>
        <v>Morgan Organ</v>
      </c>
      <c r="F445" s="107" t="s">
        <v>148</v>
      </c>
    </row>
    <row r="446" spans="1:6">
      <c r="A446" s="116" t="s">
        <v>582</v>
      </c>
      <c r="B446" s="116" t="s">
        <v>652</v>
      </c>
      <c r="C446" s="116" t="s">
        <v>656</v>
      </c>
      <c r="D446" s="107" t="s">
        <v>135</v>
      </c>
      <c r="E446" s="107" t="str">
        <f t="shared" si="6"/>
        <v>Morgan Organ</v>
      </c>
      <c r="F446" s="107" t="s">
        <v>148</v>
      </c>
    </row>
    <row r="447" spans="1:6">
      <c r="A447" s="116" t="s">
        <v>582</v>
      </c>
      <c r="B447" s="116" t="s">
        <v>652</v>
      </c>
      <c r="C447" s="116" t="s">
        <v>657</v>
      </c>
      <c r="D447" s="107" t="s">
        <v>135</v>
      </c>
      <c r="E447" s="107" t="str">
        <f t="shared" si="6"/>
        <v>Morgan Organ</v>
      </c>
      <c r="F447" s="107" t="s">
        <v>148</v>
      </c>
    </row>
    <row r="448" spans="1:6">
      <c r="A448" s="116" t="s">
        <v>582</v>
      </c>
      <c r="B448" s="116" t="s">
        <v>652</v>
      </c>
      <c r="C448" s="116" t="s">
        <v>658</v>
      </c>
      <c r="D448" s="107" t="s">
        <v>135</v>
      </c>
      <c r="E448" s="107" t="str">
        <f t="shared" si="6"/>
        <v>Morgan Organ</v>
      </c>
      <c r="F448" s="107" t="s">
        <v>148</v>
      </c>
    </row>
    <row r="449" spans="1:6">
      <c r="A449" s="116" t="s">
        <v>582</v>
      </c>
      <c r="B449" s="116" t="s">
        <v>652</v>
      </c>
      <c r="C449" s="116" t="s">
        <v>659</v>
      </c>
      <c r="D449" s="107" t="s">
        <v>135</v>
      </c>
      <c r="E449" s="107" t="str">
        <f t="shared" si="6"/>
        <v>Morgan Organ</v>
      </c>
      <c r="F449" s="107" t="s">
        <v>148</v>
      </c>
    </row>
    <row r="450" spans="1:6">
      <c r="A450" s="116" t="s">
        <v>582</v>
      </c>
      <c r="B450" s="116" t="s">
        <v>660</v>
      </c>
      <c r="C450" s="116" t="s">
        <v>661</v>
      </c>
      <c r="D450" s="107" t="s">
        <v>135</v>
      </c>
      <c r="E450" s="107" t="str">
        <f t="shared" si="6"/>
        <v>Morgan Organ</v>
      </c>
      <c r="F450" s="107" t="s">
        <v>148</v>
      </c>
    </row>
    <row r="451" spans="1:6">
      <c r="A451" s="116" t="s">
        <v>582</v>
      </c>
      <c r="B451" s="116" t="s">
        <v>660</v>
      </c>
      <c r="C451" s="116" t="s">
        <v>662</v>
      </c>
      <c r="D451" s="107" t="s">
        <v>135</v>
      </c>
      <c r="E451" s="107" t="str">
        <f t="shared" si="6"/>
        <v>Morgan Organ</v>
      </c>
      <c r="F451" s="107" t="s">
        <v>148</v>
      </c>
    </row>
    <row r="452" spans="1:6">
      <c r="A452" s="116" t="s">
        <v>582</v>
      </c>
      <c r="B452" s="116" t="s">
        <v>660</v>
      </c>
      <c r="C452" s="116" t="s">
        <v>663</v>
      </c>
      <c r="D452" s="107" t="s">
        <v>135</v>
      </c>
      <c r="E452" s="107" t="str">
        <f t="shared" si="6"/>
        <v>Morgan Organ</v>
      </c>
      <c r="F452" s="107" t="s">
        <v>148</v>
      </c>
    </row>
    <row r="453" spans="1:6">
      <c r="A453" s="116" t="s">
        <v>582</v>
      </c>
      <c r="B453" s="116" t="s">
        <v>660</v>
      </c>
      <c r="C453" s="116" t="s">
        <v>664</v>
      </c>
      <c r="D453" s="107" t="s">
        <v>135</v>
      </c>
      <c r="E453" s="107" t="str">
        <f t="shared" si="6"/>
        <v>Morgan Organ</v>
      </c>
      <c r="F453" s="107" t="s">
        <v>148</v>
      </c>
    </row>
    <row r="454" spans="1:6">
      <c r="A454" s="116" t="s">
        <v>582</v>
      </c>
      <c r="B454" s="116" t="s">
        <v>660</v>
      </c>
      <c r="C454" s="116" t="s">
        <v>665</v>
      </c>
      <c r="D454" s="107" t="s">
        <v>135</v>
      </c>
      <c r="E454" s="107" t="str">
        <f t="shared" si="6"/>
        <v>Morgan Organ</v>
      </c>
      <c r="F454" s="107" t="s">
        <v>148</v>
      </c>
    </row>
    <row r="455" spans="1:6">
      <c r="A455" s="116" t="s">
        <v>582</v>
      </c>
      <c r="B455" s="116" t="s">
        <v>660</v>
      </c>
      <c r="C455" s="116" t="s">
        <v>666</v>
      </c>
      <c r="D455" s="107" t="s">
        <v>135</v>
      </c>
      <c r="E455" s="107" t="str">
        <f t="shared" si="6"/>
        <v>Morgan Organ</v>
      </c>
      <c r="F455" s="107" t="s">
        <v>148</v>
      </c>
    </row>
    <row r="456" spans="1:6">
      <c r="A456" s="116" t="s">
        <v>251</v>
      </c>
      <c r="B456" s="116" t="s">
        <v>667</v>
      </c>
      <c r="C456" s="116" t="s">
        <v>668</v>
      </c>
      <c r="D456" s="107" t="s">
        <v>135</v>
      </c>
      <c r="E456" s="107" t="str">
        <f t="shared" si="6"/>
        <v>Morgan Organ</v>
      </c>
      <c r="F456" s="107" t="s">
        <v>148</v>
      </c>
    </row>
    <row r="457" spans="1:6">
      <c r="A457" s="116" t="s">
        <v>251</v>
      </c>
      <c r="B457" s="116" t="s">
        <v>667</v>
      </c>
      <c r="C457" s="116" t="s">
        <v>669</v>
      </c>
      <c r="D457" s="107" t="s">
        <v>135</v>
      </c>
      <c r="E457" s="107" t="str">
        <f t="shared" si="6"/>
        <v>Morgan Organ</v>
      </c>
      <c r="F457" s="107" t="s">
        <v>148</v>
      </c>
    </row>
    <row r="458" spans="1:6">
      <c r="A458" s="116" t="s">
        <v>251</v>
      </c>
      <c r="B458" s="116" t="s">
        <v>667</v>
      </c>
      <c r="C458" s="116" t="s">
        <v>670</v>
      </c>
      <c r="D458" s="107" t="s">
        <v>135</v>
      </c>
      <c r="E458" s="107" t="str">
        <f t="shared" si="6"/>
        <v>Morgan Organ</v>
      </c>
      <c r="F458" s="107" t="s">
        <v>148</v>
      </c>
    </row>
    <row r="459" spans="1:6">
      <c r="A459" s="116" t="s">
        <v>251</v>
      </c>
      <c r="B459" s="116" t="s">
        <v>671</v>
      </c>
      <c r="C459" s="116" t="s">
        <v>672</v>
      </c>
      <c r="D459" s="107" t="s">
        <v>135</v>
      </c>
      <c r="E459" s="107" t="str">
        <f t="shared" ref="E459:E522" si="7">_xlfn.XLOOKUP(D459,$A$2:$A$8,$B$2:$B$8)</f>
        <v>Morgan Organ</v>
      </c>
      <c r="F459" s="107" t="s">
        <v>148</v>
      </c>
    </row>
    <row r="460" spans="1:6">
      <c r="A460" s="116" t="s">
        <v>251</v>
      </c>
      <c r="B460" s="116" t="s">
        <v>671</v>
      </c>
      <c r="C460" s="116" t="s">
        <v>673</v>
      </c>
      <c r="D460" s="107" t="s">
        <v>135</v>
      </c>
      <c r="E460" s="107" t="str">
        <f t="shared" si="7"/>
        <v>Morgan Organ</v>
      </c>
      <c r="F460" s="107" t="s">
        <v>148</v>
      </c>
    </row>
    <row r="461" spans="1:6">
      <c r="A461" s="116" t="s">
        <v>251</v>
      </c>
      <c r="B461" s="116" t="s">
        <v>671</v>
      </c>
      <c r="C461" s="116" t="s">
        <v>674</v>
      </c>
      <c r="D461" s="107" t="s">
        <v>135</v>
      </c>
      <c r="E461" s="107" t="str">
        <f t="shared" si="7"/>
        <v>Morgan Organ</v>
      </c>
      <c r="F461" s="107" t="s">
        <v>148</v>
      </c>
    </row>
    <row r="462" spans="1:6">
      <c r="A462" s="116" t="s">
        <v>251</v>
      </c>
      <c r="B462" s="116" t="s">
        <v>671</v>
      </c>
      <c r="C462" s="116" t="s">
        <v>675</v>
      </c>
      <c r="D462" s="107" t="s">
        <v>135</v>
      </c>
      <c r="E462" s="107" t="str">
        <f t="shared" si="7"/>
        <v>Morgan Organ</v>
      </c>
      <c r="F462" s="107" t="s">
        <v>148</v>
      </c>
    </row>
    <row r="463" spans="1:6">
      <c r="A463" s="116" t="s">
        <v>251</v>
      </c>
      <c r="B463" s="116" t="s">
        <v>671</v>
      </c>
      <c r="C463" s="116" t="s">
        <v>676</v>
      </c>
      <c r="D463" s="107" t="s">
        <v>135</v>
      </c>
      <c r="E463" s="107" t="str">
        <f t="shared" si="7"/>
        <v>Morgan Organ</v>
      </c>
      <c r="F463" s="107" t="s">
        <v>148</v>
      </c>
    </row>
    <row r="464" spans="1:6">
      <c r="A464" s="116" t="s">
        <v>582</v>
      </c>
      <c r="B464" s="116" t="s">
        <v>677</v>
      </c>
      <c r="C464" s="116" t="s">
        <v>678</v>
      </c>
      <c r="D464" s="107" t="s">
        <v>135</v>
      </c>
      <c r="E464" s="107" t="str">
        <f t="shared" si="7"/>
        <v>Morgan Organ</v>
      </c>
      <c r="F464" s="107" t="s">
        <v>148</v>
      </c>
    </row>
    <row r="465" spans="1:6">
      <c r="A465" s="116" t="s">
        <v>582</v>
      </c>
      <c r="B465" s="116" t="s">
        <v>677</v>
      </c>
      <c r="C465" s="116" t="s">
        <v>679</v>
      </c>
      <c r="D465" s="107" t="s">
        <v>135</v>
      </c>
      <c r="E465" s="107" t="str">
        <f t="shared" si="7"/>
        <v>Morgan Organ</v>
      </c>
      <c r="F465" s="107" t="s">
        <v>148</v>
      </c>
    </row>
    <row r="466" spans="1:6">
      <c r="A466" s="116" t="s">
        <v>582</v>
      </c>
      <c r="B466" s="116" t="s">
        <v>677</v>
      </c>
      <c r="C466" s="116" t="s">
        <v>680</v>
      </c>
      <c r="D466" s="107" t="s">
        <v>135</v>
      </c>
      <c r="E466" s="107" t="str">
        <f t="shared" si="7"/>
        <v>Morgan Organ</v>
      </c>
      <c r="F466" s="107" t="s">
        <v>148</v>
      </c>
    </row>
    <row r="467" spans="1:6">
      <c r="A467" s="116" t="s">
        <v>582</v>
      </c>
      <c r="B467" s="116" t="s">
        <v>119</v>
      </c>
      <c r="C467" s="116" t="s">
        <v>681</v>
      </c>
      <c r="D467" s="107" t="s">
        <v>135</v>
      </c>
      <c r="E467" s="107" t="str">
        <f t="shared" si="7"/>
        <v>Morgan Organ</v>
      </c>
      <c r="F467" s="107" t="s">
        <v>148</v>
      </c>
    </row>
    <row r="468" spans="1:6">
      <c r="A468" s="116" t="s">
        <v>582</v>
      </c>
      <c r="B468" s="116" t="s">
        <v>119</v>
      </c>
      <c r="C468" s="116" t="s">
        <v>682</v>
      </c>
      <c r="D468" s="107" t="s">
        <v>135</v>
      </c>
      <c r="E468" s="107" t="str">
        <f t="shared" si="7"/>
        <v>Morgan Organ</v>
      </c>
      <c r="F468" s="107" t="s">
        <v>148</v>
      </c>
    </row>
    <row r="469" spans="1:6">
      <c r="A469" s="116" t="s">
        <v>562</v>
      </c>
      <c r="B469" s="116" t="s">
        <v>683</v>
      </c>
      <c r="C469" s="116" t="s">
        <v>684</v>
      </c>
      <c r="D469" s="107" t="s">
        <v>135</v>
      </c>
      <c r="E469" s="107" t="str">
        <f t="shared" si="7"/>
        <v>Morgan Organ</v>
      </c>
      <c r="F469" s="107" t="s">
        <v>148</v>
      </c>
    </row>
    <row r="470" spans="1:6">
      <c r="A470" s="116" t="s">
        <v>562</v>
      </c>
      <c r="B470" s="116" t="s">
        <v>683</v>
      </c>
      <c r="C470" s="116" t="s">
        <v>685</v>
      </c>
      <c r="D470" s="107" t="s">
        <v>135</v>
      </c>
      <c r="E470" s="107" t="str">
        <f t="shared" si="7"/>
        <v>Morgan Organ</v>
      </c>
      <c r="F470" s="107" t="s">
        <v>148</v>
      </c>
    </row>
    <row r="471" spans="1:6">
      <c r="A471" s="116" t="s">
        <v>562</v>
      </c>
      <c r="B471" s="116" t="s">
        <v>683</v>
      </c>
      <c r="C471" s="116" t="s">
        <v>686</v>
      </c>
      <c r="D471" s="107" t="s">
        <v>135</v>
      </c>
      <c r="E471" s="107" t="str">
        <f t="shared" si="7"/>
        <v>Morgan Organ</v>
      </c>
      <c r="F471" s="107" t="s">
        <v>148</v>
      </c>
    </row>
    <row r="472" spans="1:6">
      <c r="A472" s="116" t="s">
        <v>562</v>
      </c>
      <c r="B472" s="116" t="s">
        <v>683</v>
      </c>
      <c r="C472" s="116" t="s">
        <v>687</v>
      </c>
      <c r="D472" s="107" t="s">
        <v>135</v>
      </c>
      <c r="E472" s="107" t="str">
        <f t="shared" si="7"/>
        <v>Morgan Organ</v>
      </c>
      <c r="F472" s="107" t="s">
        <v>148</v>
      </c>
    </row>
    <row r="473" spans="1:6">
      <c r="A473" s="116" t="s">
        <v>562</v>
      </c>
      <c r="B473" s="116" t="s">
        <v>688</v>
      </c>
      <c r="C473" s="116" t="s">
        <v>689</v>
      </c>
      <c r="D473" s="107" t="s">
        <v>135</v>
      </c>
      <c r="E473" s="107" t="str">
        <f t="shared" si="7"/>
        <v>Morgan Organ</v>
      </c>
      <c r="F473" s="107" t="s">
        <v>148</v>
      </c>
    </row>
    <row r="474" spans="1:6">
      <c r="A474" s="116" t="s">
        <v>562</v>
      </c>
      <c r="B474" s="116" t="s">
        <v>688</v>
      </c>
      <c r="C474" s="116" t="s">
        <v>690</v>
      </c>
      <c r="D474" s="107" t="s">
        <v>135</v>
      </c>
      <c r="E474" s="107" t="str">
        <f t="shared" si="7"/>
        <v>Morgan Organ</v>
      </c>
      <c r="F474" s="107" t="s">
        <v>148</v>
      </c>
    </row>
    <row r="475" spans="1:6">
      <c r="A475" s="116" t="s">
        <v>562</v>
      </c>
      <c r="B475" s="116" t="s">
        <v>688</v>
      </c>
      <c r="C475" s="116" t="s">
        <v>691</v>
      </c>
      <c r="D475" s="107" t="s">
        <v>135</v>
      </c>
      <c r="E475" s="107" t="str">
        <f t="shared" si="7"/>
        <v>Morgan Organ</v>
      </c>
      <c r="F475" s="107" t="s">
        <v>148</v>
      </c>
    </row>
    <row r="476" spans="1:6">
      <c r="A476" s="116" t="s">
        <v>562</v>
      </c>
      <c r="B476" s="116" t="s">
        <v>692</v>
      </c>
      <c r="C476" s="116" t="s">
        <v>693</v>
      </c>
      <c r="D476" s="107" t="s">
        <v>135</v>
      </c>
      <c r="E476" s="107" t="str">
        <f t="shared" si="7"/>
        <v>Morgan Organ</v>
      </c>
      <c r="F476" s="107" t="s">
        <v>148</v>
      </c>
    </row>
    <row r="477" spans="1:6">
      <c r="A477" s="116" t="s">
        <v>562</v>
      </c>
      <c r="B477" s="116" t="s">
        <v>692</v>
      </c>
      <c r="C477" s="116" t="s">
        <v>694</v>
      </c>
      <c r="D477" s="107" t="s">
        <v>135</v>
      </c>
      <c r="E477" s="107" t="str">
        <f t="shared" si="7"/>
        <v>Morgan Organ</v>
      </c>
      <c r="F477" s="107" t="s">
        <v>148</v>
      </c>
    </row>
    <row r="478" spans="1:6">
      <c r="A478" s="116" t="s">
        <v>562</v>
      </c>
      <c r="B478" s="116" t="s">
        <v>692</v>
      </c>
      <c r="C478" s="116" t="s">
        <v>695</v>
      </c>
      <c r="D478" s="107" t="s">
        <v>135</v>
      </c>
      <c r="E478" s="107" t="str">
        <f t="shared" si="7"/>
        <v>Morgan Organ</v>
      </c>
      <c r="F478" s="107" t="s">
        <v>148</v>
      </c>
    </row>
    <row r="479" spans="1:6">
      <c r="A479" s="116" t="s">
        <v>562</v>
      </c>
      <c r="B479" s="116" t="s">
        <v>692</v>
      </c>
      <c r="C479" s="116" t="s">
        <v>696</v>
      </c>
      <c r="D479" s="107" t="s">
        <v>135</v>
      </c>
      <c r="E479" s="107" t="str">
        <f t="shared" si="7"/>
        <v>Morgan Organ</v>
      </c>
      <c r="F479" s="107" t="s">
        <v>148</v>
      </c>
    </row>
    <row r="480" spans="1:6">
      <c r="A480" s="116" t="s">
        <v>562</v>
      </c>
      <c r="B480" s="116" t="s">
        <v>692</v>
      </c>
      <c r="C480" s="116" t="s">
        <v>697</v>
      </c>
      <c r="D480" s="107" t="s">
        <v>135</v>
      </c>
      <c r="E480" s="107" t="str">
        <f t="shared" si="7"/>
        <v>Morgan Organ</v>
      </c>
      <c r="F480" s="107" t="s">
        <v>148</v>
      </c>
    </row>
    <row r="481" spans="1:6">
      <c r="A481" s="116" t="s">
        <v>562</v>
      </c>
      <c r="B481" s="116" t="s">
        <v>698</v>
      </c>
      <c r="C481" s="116" t="s">
        <v>699</v>
      </c>
      <c r="D481" s="107" t="s">
        <v>135</v>
      </c>
      <c r="E481" s="107" t="str">
        <f t="shared" si="7"/>
        <v>Morgan Organ</v>
      </c>
      <c r="F481" s="107" t="s">
        <v>148</v>
      </c>
    </row>
    <row r="482" spans="1:6">
      <c r="A482" s="116" t="s">
        <v>562</v>
      </c>
      <c r="B482" s="116" t="s">
        <v>698</v>
      </c>
      <c r="C482" s="116" t="s">
        <v>700</v>
      </c>
      <c r="D482" s="107" t="s">
        <v>135</v>
      </c>
      <c r="E482" s="107" t="str">
        <f t="shared" si="7"/>
        <v>Morgan Organ</v>
      </c>
      <c r="F482" s="107" t="s">
        <v>148</v>
      </c>
    </row>
    <row r="483" spans="1:6">
      <c r="A483" s="116" t="s">
        <v>562</v>
      </c>
      <c r="B483" s="116" t="s">
        <v>698</v>
      </c>
      <c r="C483" s="116" t="s">
        <v>701</v>
      </c>
      <c r="D483" s="107" t="s">
        <v>135</v>
      </c>
      <c r="E483" s="107" t="str">
        <f t="shared" si="7"/>
        <v>Morgan Organ</v>
      </c>
      <c r="F483" s="107" t="s">
        <v>148</v>
      </c>
    </row>
    <row r="484" spans="1:6">
      <c r="A484" s="116" t="s">
        <v>582</v>
      </c>
      <c r="B484" s="116" t="s">
        <v>702</v>
      </c>
      <c r="C484" s="116" t="s">
        <v>703</v>
      </c>
      <c r="D484" s="107" t="s">
        <v>135</v>
      </c>
      <c r="E484" s="107" t="str">
        <f t="shared" si="7"/>
        <v>Morgan Organ</v>
      </c>
      <c r="F484" s="107" t="s">
        <v>148</v>
      </c>
    </row>
    <row r="485" spans="1:6">
      <c r="A485" s="116" t="s">
        <v>582</v>
      </c>
      <c r="B485" s="116" t="s">
        <v>702</v>
      </c>
      <c r="C485" s="116" t="s">
        <v>704</v>
      </c>
      <c r="D485" s="107" t="s">
        <v>135</v>
      </c>
      <c r="E485" s="107" t="str">
        <f t="shared" si="7"/>
        <v>Morgan Organ</v>
      </c>
      <c r="F485" s="107" t="s">
        <v>148</v>
      </c>
    </row>
    <row r="486" spans="1:6">
      <c r="A486" s="116" t="s">
        <v>582</v>
      </c>
      <c r="B486" s="116" t="s">
        <v>702</v>
      </c>
      <c r="C486" s="116" t="s">
        <v>705</v>
      </c>
      <c r="D486" s="107" t="s">
        <v>135</v>
      </c>
      <c r="E486" s="107" t="str">
        <f t="shared" si="7"/>
        <v>Morgan Organ</v>
      </c>
      <c r="F486" s="107" t="s">
        <v>148</v>
      </c>
    </row>
    <row r="487" spans="1:6">
      <c r="A487" s="116" t="s">
        <v>582</v>
      </c>
      <c r="B487" s="116" t="s">
        <v>702</v>
      </c>
      <c r="C487" s="116" t="s">
        <v>706</v>
      </c>
      <c r="D487" s="107" t="s">
        <v>135</v>
      </c>
      <c r="E487" s="107" t="str">
        <f t="shared" si="7"/>
        <v>Morgan Organ</v>
      </c>
      <c r="F487" s="107" t="s">
        <v>148</v>
      </c>
    </row>
    <row r="488" spans="1:6">
      <c r="A488" s="116" t="s">
        <v>582</v>
      </c>
      <c r="B488" s="116" t="s">
        <v>702</v>
      </c>
      <c r="C488" s="116" t="s">
        <v>707</v>
      </c>
      <c r="D488" s="107" t="s">
        <v>135</v>
      </c>
      <c r="E488" s="107" t="str">
        <f t="shared" si="7"/>
        <v>Morgan Organ</v>
      </c>
      <c r="F488" s="107" t="s">
        <v>148</v>
      </c>
    </row>
    <row r="489" spans="1:6">
      <c r="A489" s="116" t="s">
        <v>251</v>
      </c>
      <c r="B489" s="116" t="s">
        <v>708</v>
      </c>
      <c r="C489" s="116" t="s">
        <v>709</v>
      </c>
      <c r="D489" s="107" t="s">
        <v>135</v>
      </c>
      <c r="E489" s="107" t="str">
        <f t="shared" si="7"/>
        <v>Morgan Organ</v>
      </c>
      <c r="F489" s="107" t="s">
        <v>148</v>
      </c>
    </row>
    <row r="490" spans="1:6">
      <c r="A490" s="116" t="s">
        <v>251</v>
      </c>
      <c r="B490" s="116" t="s">
        <v>708</v>
      </c>
      <c r="C490" s="116" t="s">
        <v>710</v>
      </c>
      <c r="D490" s="107" t="s">
        <v>135</v>
      </c>
      <c r="E490" s="107" t="str">
        <f t="shared" si="7"/>
        <v>Morgan Organ</v>
      </c>
      <c r="F490" s="107" t="s">
        <v>148</v>
      </c>
    </row>
    <row r="491" spans="1:6">
      <c r="A491" s="116" t="s">
        <v>251</v>
      </c>
      <c r="B491" s="116" t="s">
        <v>708</v>
      </c>
      <c r="C491" s="116" t="s">
        <v>711</v>
      </c>
      <c r="D491" s="107" t="s">
        <v>135</v>
      </c>
      <c r="E491" s="107" t="str">
        <f t="shared" si="7"/>
        <v>Morgan Organ</v>
      </c>
      <c r="F491" s="107" t="s">
        <v>148</v>
      </c>
    </row>
    <row r="492" spans="1:6">
      <c r="A492" s="116" t="s">
        <v>251</v>
      </c>
      <c r="B492" s="116" t="s">
        <v>708</v>
      </c>
      <c r="C492" s="116" t="s">
        <v>712</v>
      </c>
      <c r="D492" s="107" t="s">
        <v>135</v>
      </c>
      <c r="E492" s="107" t="str">
        <f t="shared" si="7"/>
        <v>Morgan Organ</v>
      </c>
      <c r="F492" s="107" t="s">
        <v>148</v>
      </c>
    </row>
    <row r="493" spans="1:6">
      <c r="A493" s="116" t="s">
        <v>251</v>
      </c>
      <c r="B493" s="116" t="s">
        <v>708</v>
      </c>
      <c r="C493" s="116" t="s">
        <v>713</v>
      </c>
      <c r="D493" s="107" t="s">
        <v>135</v>
      </c>
      <c r="E493" s="107" t="str">
        <f t="shared" si="7"/>
        <v>Morgan Organ</v>
      </c>
      <c r="F493" s="107" t="s">
        <v>148</v>
      </c>
    </row>
    <row r="494" spans="1:6">
      <c r="A494" s="116" t="s">
        <v>251</v>
      </c>
      <c r="B494" s="116" t="s">
        <v>708</v>
      </c>
      <c r="C494" s="116" t="s">
        <v>714</v>
      </c>
      <c r="D494" s="107" t="s">
        <v>135</v>
      </c>
      <c r="E494" s="107" t="str">
        <f t="shared" si="7"/>
        <v>Morgan Organ</v>
      </c>
      <c r="F494" s="107" t="s">
        <v>148</v>
      </c>
    </row>
    <row r="495" spans="1:6">
      <c r="A495" s="116" t="s">
        <v>582</v>
      </c>
      <c r="B495" s="116" t="s">
        <v>715</v>
      </c>
      <c r="C495" s="116" t="s">
        <v>716</v>
      </c>
      <c r="D495" s="107" t="s">
        <v>135</v>
      </c>
      <c r="E495" s="107" t="str">
        <f t="shared" si="7"/>
        <v>Morgan Organ</v>
      </c>
      <c r="F495" s="107" t="s">
        <v>148</v>
      </c>
    </row>
    <row r="496" spans="1:6">
      <c r="A496" s="116" t="s">
        <v>582</v>
      </c>
      <c r="B496" s="116" t="s">
        <v>715</v>
      </c>
      <c r="C496" s="116" t="s">
        <v>717</v>
      </c>
      <c r="D496" s="107" t="s">
        <v>135</v>
      </c>
      <c r="E496" s="107" t="str">
        <f t="shared" si="7"/>
        <v>Morgan Organ</v>
      </c>
      <c r="F496" s="107" t="s">
        <v>148</v>
      </c>
    </row>
    <row r="497" spans="1:6">
      <c r="A497" s="116" t="s">
        <v>582</v>
      </c>
      <c r="B497" s="116" t="s">
        <v>715</v>
      </c>
      <c r="C497" s="116" t="s">
        <v>718</v>
      </c>
      <c r="D497" s="107" t="s">
        <v>135</v>
      </c>
      <c r="E497" s="107" t="str">
        <f t="shared" si="7"/>
        <v>Morgan Organ</v>
      </c>
      <c r="F497" s="107" t="s">
        <v>148</v>
      </c>
    </row>
    <row r="498" spans="1:6">
      <c r="A498" s="116" t="s">
        <v>582</v>
      </c>
      <c r="B498" s="116" t="s">
        <v>715</v>
      </c>
      <c r="C498" s="116" t="s">
        <v>719</v>
      </c>
      <c r="D498" s="107" t="s">
        <v>135</v>
      </c>
      <c r="E498" s="107" t="str">
        <f t="shared" si="7"/>
        <v>Morgan Organ</v>
      </c>
      <c r="F498" s="107" t="s">
        <v>148</v>
      </c>
    </row>
    <row r="499" spans="1:6">
      <c r="A499" s="116" t="s">
        <v>582</v>
      </c>
      <c r="B499" s="116" t="s">
        <v>715</v>
      </c>
      <c r="C499" s="116" t="s">
        <v>720</v>
      </c>
      <c r="D499" s="107" t="s">
        <v>135</v>
      </c>
      <c r="E499" s="107" t="str">
        <f t="shared" si="7"/>
        <v>Morgan Organ</v>
      </c>
      <c r="F499" s="107" t="s">
        <v>148</v>
      </c>
    </row>
    <row r="500" spans="1:6">
      <c r="A500" s="116" t="s">
        <v>582</v>
      </c>
      <c r="B500" s="116" t="s">
        <v>715</v>
      </c>
      <c r="C500" s="116" t="s">
        <v>721</v>
      </c>
      <c r="D500" s="107" t="s">
        <v>135</v>
      </c>
      <c r="E500" s="107" t="str">
        <f t="shared" si="7"/>
        <v>Morgan Organ</v>
      </c>
      <c r="F500" s="107" t="s">
        <v>148</v>
      </c>
    </row>
    <row r="501" spans="1:6">
      <c r="A501" s="116" t="s">
        <v>574</v>
      </c>
      <c r="B501" s="116" t="s">
        <v>722</v>
      </c>
      <c r="C501" s="116" t="s">
        <v>723</v>
      </c>
      <c r="D501" s="108" t="s">
        <v>842</v>
      </c>
      <c r="E501" s="107" t="str">
        <f t="shared" si="7"/>
        <v>Sarah Gordon</v>
      </c>
      <c r="F501" s="107" t="s">
        <v>149</v>
      </c>
    </row>
    <row r="502" spans="1:6">
      <c r="A502" s="116" t="s">
        <v>574</v>
      </c>
      <c r="B502" s="116" t="s">
        <v>722</v>
      </c>
      <c r="C502" s="116" t="s">
        <v>724</v>
      </c>
      <c r="D502" s="108" t="s">
        <v>842</v>
      </c>
      <c r="E502" s="107" t="str">
        <f t="shared" si="7"/>
        <v>Sarah Gordon</v>
      </c>
      <c r="F502" s="107" t="s">
        <v>149</v>
      </c>
    </row>
    <row r="503" spans="1:6">
      <c r="A503" s="116" t="s">
        <v>574</v>
      </c>
      <c r="B503" s="116" t="s">
        <v>722</v>
      </c>
      <c r="C503" s="116" t="s">
        <v>725</v>
      </c>
      <c r="D503" s="108" t="s">
        <v>842</v>
      </c>
      <c r="E503" s="107" t="str">
        <f t="shared" si="7"/>
        <v>Sarah Gordon</v>
      </c>
      <c r="F503" s="107" t="s">
        <v>149</v>
      </c>
    </row>
    <row r="504" spans="1:6">
      <c r="A504" s="116" t="s">
        <v>574</v>
      </c>
      <c r="B504" s="116" t="s">
        <v>722</v>
      </c>
      <c r="C504" s="116" t="s">
        <v>726</v>
      </c>
      <c r="D504" s="108" t="s">
        <v>842</v>
      </c>
      <c r="E504" s="107" t="str">
        <f t="shared" si="7"/>
        <v>Sarah Gordon</v>
      </c>
      <c r="F504" s="107" t="s">
        <v>149</v>
      </c>
    </row>
    <row r="505" spans="1:6">
      <c r="A505" s="116" t="s">
        <v>574</v>
      </c>
      <c r="B505" s="116" t="s">
        <v>722</v>
      </c>
      <c r="C505" s="116" t="s">
        <v>727</v>
      </c>
      <c r="D505" s="108" t="s">
        <v>842</v>
      </c>
      <c r="E505" s="107" t="str">
        <f t="shared" si="7"/>
        <v>Sarah Gordon</v>
      </c>
      <c r="F505" s="107" t="s">
        <v>149</v>
      </c>
    </row>
    <row r="506" spans="1:6">
      <c r="A506" s="116" t="s">
        <v>574</v>
      </c>
      <c r="B506" s="116" t="s">
        <v>722</v>
      </c>
      <c r="C506" s="116" t="s">
        <v>728</v>
      </c>
      <c r="D506" s="108" t="s">
        <v>842</v>
      </c>
      <c r="E506" s="107" t="str">
        <f t="shared" si="7"/>
        <v>Sarah Gordon</v>
      </c>
      <c r="F506" s="107" t="s">
        <v>149</v>
      </c>
    </row>
    <row r="507" spans="1:6">
      <c r="A507" s="116" t="s">
        <v>574</v>
      </c>
      <c r="B507" s="116" t="s">
        <v>729</v>
      </c>
      <c r="C507" s="116" t="s">
        <v>730</v>
      </c>
      <c r="D507" s="108" t="s">
        <v>842</v>
      </c>
      <c r="E507" s="107" t="str">
        <f t="shared" si="7"/>
        <v>Sarah Gordon</v>
      </c>
      <c r="F507" s="107" t="s">
        <v>149</v>
      </c>
    </row>
    <row r="508" spans="1:6">
      <c r="A508" s="116" t="s">
        <v>574</v>
      </c>
      <c r="B508" s="116" t="s">
        <v>729</v>
      </c>
      <c r="C508" s="116" t="s">
        <v>731</v>
      </c>
      <c r="D508" s="108" t="s">
        <v>842</v>
      </c>
      <c r="E508" s="107" t="str">
        <f t="shared" si="7"/>
        <v>Sarah Gordon</v>
      </c>
      <c r="F508" s="107" t="s">
        <v>149</v>
      </c>
    </row>
    <row r="509" spans="1:6">
      <c r="A509" s="116" t="s">
        <v>574</v>
      </c>
      <c r="B509" s="116" t="s">
        <v>729</v>
      </c>
      <c r="C509" s="116" t="s">
        <v>732</v>
      </c>
      <c r="D509" s="108" t="s">
        <v>842</v>
      </c>
      <c r="E509" s="107" t="str">
        <f t="shared" si="7"/>
        <v>Sarah Gordon</v>
      </c>
      <c r="F509" s="107" t="s">
        <v>149</v>
      </c>
    </row>
    <row r="510" spans="1:6">
      <c r="A510" s="116" t="s">
        <v>574</v>
      </c>
      <c r="B510" s="116" t="s">
        <v>729</v>
      </c>
      <c r="C510" s="116" t="s">
        <v>733</v>
      </c>
      <c r="D510" s="108" t="s">
        <v>842</v>
      </c>
      <c r="E510" s="107" t="str">
        <f t="shared" si="7"/>
        <v>Sarah Gordon</v>
      </c>
      <c r="F510" s="107" t="s">
        <v>149</v>
      </c>
    </row>
    <row r="511" spans="1:6">
      <c r="A511" s="116" t="s">
        <v>574</v>
      </c>
      <c r="B511" s="116" t="s">
        <v>729</v>
      </c>
      <c r="C511" s="116" t="s">
        <v>734</v>
      </c>
      <c r="D511" s="108" t="s">
        <v>842</v>
      </c>
      <c r="E511" s="107" t="str">
        <f t="shared" si="7"/>
        <v>Sarah Gordon</v>
      </c>
      <c r="F511" s="107" t="s">
        <v>149</v>
      </c>
    </row>
    <row r="512" spans="1:6">
      <c r="A512" s="116" t="s">
        <v>574</v>
      </c>
      <c r="B512" s="116" t="s">
        <v>729</v>
      </c>
      <c r="C512" s="116" t="s">
        <v>735</v>
      </c>
      <c r="D512" s="108" t="s">
        <v>842</v>
      </c>
      <c r="E512" s="107" t="str">
        <f t="shared" si="7"/>
        <v>Sarah Gordon</v>
      </c>
      <c r="F512" s="107" t="s">
        <v>149</v>
      </c>
    </row>
    <row r="513" spans="1:6">
      <c r="A513" s="116" t="s">
        <v>574</v>
      </c>
      <c r="B513" s="116" t="s">
        <v>729</v>
      </c>
      <c r="C513" s="116" t="s">
        <v>736</v>
      </c>
      <c r="D513" s="108" t="s">
        <v>842</v>
      </c>
      <c r="E513" s="107" t="str">
        <f t="shared" si="7"/>
        <v>Sarah Gordon</v>
      </c>
      <c r="F513" s="107" t="s">
        <v>149</v>
      </c>
    </row>
    <row r="514" spans="1:6">
      <c r="A514" s="116" t="s">
        <v>574</v>
      </c>
      <c r="B514" s="116" t="s">
        <v>729</v>
      </c>
      <c r="C514" s="116" t="s">
        <v>737</v>
      </c>
      <c r="D514" s="108" t="s">
        <v>842</v>
      </c>
      <c r="E514" s="107" t="str">
        <f t="shared" si="7"/>
        <v>Sarah Gordon</v>
      </c>
      <c r="F514" s="107" t="s">
        <v>149</v>
      </c>
    </row>
    <row r="515" spans="1:6">
      <c r="A515" s="116" t="s">
        <v>574</v>
      </c>
      <c r="B515" s="116" t="s">
        <v>729</v>
      </c>
      <c r="C515" s="116" t="s">
        <v>738</v>
      </c>
      <c r="D515" s="108" t="s">
        <v>842</v>
      </c>
      <c r="E515" s="107" t="str">
        <f t="shared" si="7"/>
        <v>Sarah Gordon</v>
      </c>
      <c r="F515" s="107" t="s">
        <v>149</v>
      </c>
    </row>
    <row r="516" spans="1:6">
      <c r="A516" s="116" t="s">
        <v>639</v>
      </c>
      <c r="B516" s="116" t="s">
        <v>640</v>
      </c>
      <c r="C516" s="116" t="s">
        <v>739</v>
      </c>
      <c r="D516" s="108" t="s">
        <v>842</v>
      </c>
      <c r="E516" s="107" t="str">
        <f t="shared" si="7"/>
        <v>Sarah Gordon</v>
      </c>
      <c r="F516" s="107" t="s">
        <v>149</v>
      </c>
    </row>
    <row r="517" spans="1:6">
      <c r="A517" s="116" t="s">
        <v>740</v>
      </c>
      <c r="B517" s="116" t="s">
        <v>741</v>
      </c>
      <c r="C517" s="116" t="s">
        <v>742</v>
      </c>
      <c r="D517" s="108" t="s">
        <v>842</v>
      </c>
      <c r="E517" s="107" t="str">
        <f t="shared" si="7"/>
        <v>Sarah Gordon</v>
      </c>
      <c r="F517" s="107" t="s">
        <v>149</v>
      </c>
    </row>
    <row r="518" spans="1:6">
      <c r="A518" s="116" t="s">
        <v>740</v>
      </c>
      <c r="B518" s="116" t="s">
        <v>741</v>
      </c>
      <c r="C518" s="116" t="s">
        <v>743</v>
      </c>
      <c r="D518" s="108" t="s">
        <v>842</v>
      </c>
      <c r="E518" s="107" t="str">
        <f t="shared" si="7"/>
        <v>Sarah Gordon</v>
      </c>
      <c r="F518" s="107" t="s">
        <v>149</v>
      </c>
    </row>
    <row r="519" spans="1:6">
      <c r="A519" s="116" t="s">
        <v>740</v>
      </c>
      <c r="B519" s="116" t="s">
        <v>741</v>
      </c>
      <c r="C519" s="116" t="s">
        <v>744</v>
      </c>
      <c r="D519" s="108" t="s">
        <v>842</v>
      </c>
      <c r="E519" s="107" t="str">
        <f t="shared" si="7"/>
        <v>Sarah Gordon</v>
      </c>
      <c r="F519" s="107" t="s">
        <v>149</v>
      </c>
    </row>
    <row r="520" spans="1:6">
      <c r="A520" s="116" t="s">
        <v>740</v>
      </c>
      <c r="B520" s="116" t="s">
        <v>741</v>
      </c>
      <c r="C520" s="116" t="s">
        <v>745</v>
      </c>
      <c r="D520" s="108" t="s">
        <v>842</v>
      </c>
      <c r="E520" s="107" t="str">
        <f t="shared" si="7"/>
        <v>Sarah Gordon</v>
      </c>
      <c r="F520" s="107" t="s">
        <v>149</v>
      </c>
    </row>
    <row r="521" spans="1:6">
      <c r="A521" s="116" t="s">
        <v>740</v>
      </c>
      <c r="B521" s="116" t="s">
        <v>746</v>
      </c>
      <c r="C521" s="116" t="s">
        <v>747</v>
      </c>
      <c r="D521" s="108" t="s">
        <v>842</v>
      </c>
      <c r="E521" s="107" t="str">
        <f t="shared" si="7"/>
        <v>Sarah Gordon</v>
      </c>
      <c r="F521" s="107" t="s">
        <v>149</v>
      </c>
    </row>
    <row r="522" spans="1:6">
      <c r="A522" s="116" t="s">
        <v>740</v>
      </c>
      <c r="B522" s="116" t="s">
        <v>746</v>
      </c>
      <c r="C522" s="116" t="s">
        <v>748</v>
      </c>
      <c r="D522" s="108" t="s">
        <v>842</v>
      </c>
      <c r="E522" s="107" t="str">
        <f t="shared" si="7"/>
        <v>Sarah Gordon</v>
      </c>
      <c r="F522" s="107" t="s">
        <v>149</v>
      </c>
    </row>
    <row r="523" spans="1:6">
      <c r="A523" s="116" t="s">
        <v>740</v>
      </c>
      <c r="B523" s="116" t="s">
        <v>746</v>
      </c>
      <c r="C523" s="116" t="s">
        <v>749</v>
      </c>
      <c r="D523" s="108" t="s">
        <v>842</v>
      </c>
      <c r="E523" s="107" t="str">
        <f t="shared" ref="E523:E541" si="8">_xlfn.XLOOKUP(D523,$A$2:$A$8,$B$2:$B$8)</f>
        <v>Sarah Gordon</v>
      </c>
      <c r="F523" s="107" t="s">
        <v>149</v>
      </c>
    </row>
    <row r="524" spans="1:6">
      <c r="A524" s="116" t="s">
        <v>740</v>
      </c>
      <c r="B524" s="116" t="s">
        <v>746</v>
      </c>
      <c r="C524" s="116" t="s">
        <v>750</v>
      </c>
      <c r="D524" s="108" t="s">
        <v>842</v>
      </c>
      <c r="E524" s="107" t="str">
        <f t="shared" si="8"/>
        <v>Sarah Gordon</v>
      </c>
      <c r="F524" s="107" t="s">
        <v>149</v>
      </c>
    </row>
    <row r="525" spans="1:6">
      <c r="A525" s="116" t="s">
        <v>740</v>
      </c>
      <c r="B525" s="116" t="s">
        <v>746</v>
      </c>
      <c r="C525" s="116" t="s">
        <v>751</v>
      </c>
      <c r="D525" s="108" t="s">
        <v>842</v>
      </c>
      <c r="E525" s="107" t="str">
        <f t="shared" si="8"/>
        <v>Sarah Gordon</v>
      </c>
      <c r="F525" s="107" t="s">
        <v>149</v>
      </c>
    </row>
    <row r="526" spans="1:6">
      <c r="A526" s="116" t="s">
        <v>740</v>
      </c>
      <c r="B526" s="116" t="s">
        <v>746</v>
      </c>
      <c r="C526" s="116" t="s">
        <v>752</v>
      </c>
      <c r="D526" s="108" t="s">
        <v>842</v>
      </c>
      <c r="E526" s="107" t="str">
        <f t="shared" si="8"/>
        <v>Sarah Gordon</v>
      </c>
      <c r="F526" s="107" t="s">
        <v>149</v>
      </c>
    </row>
    <row r="527" spans="1:6">
      <c r="A527" s="116" t="s">
        <v>740</v>
      </c>
      <c r="B527" s="116" t="s">
        <v>753</v>
      </c>
      <c r="C527" s="116" t="s">
        <v>754</v>
      </c>
      <c r="D527" s="108" t="s">
        <v>842</v>
      </c>
      <c r="E527" s="107" t="str">
        <f t="shared" si="8"/>
        <v>Sarah Gordon</v>
      </c>
      <c r="F527" s="107" t="s">
        <v>149</v>
      </c>
    </row>
    <row r="528" spans="1:6">
      <c r="A528" s="116" t="s">
        <v>740</v>
      </c>
      <c r="B528" s="116" t="s">
        <v>753</v>
      </c>
      <c r="C528" s="116" t="s">
        <v>755</v>
      </c>
      <c r="D528" s="108" t="s">
        <v>842</v>
      </c>
      <c r="E528" s="107" t="str">
        <f t="shared" si="8"/>
        <v>Sarah Gordon</v>
      </c>
      <c r="F528" s="107" t="s">
        <v>149</v>
      </c>
    </row>
    <row r="529" spans="1:6">
      <c r="A529" s="116" t="s">
        <v>740</v>
      </c>
      <c r="B529" s="116" t="s">
        <v>753</v>
      </c>
      <c r="C529" s="116" t="s">
        <v>756</v>
      </c>
      <c r="D529" s="108" t="s">
        <v>842</v>
      </c>
      <c r="E529" s="107" t="str">
        <f t="shared" si="8"/>
        <v>Sarah Gordon</v>
      </c>
      <c r="F529" s="107" t="s">
        <v>149</v>
      </c>
    </row>
    <row r="530" spans="1:6">
      <c r="A530" s="116" t="s">
        <v>740</v>
      </c>
      <c r="B530" s="116" t="s">
        <v>753</v>
      </c>
      <c r="C530" s="116" t="s">
        <v>757</v>
      </c>
      <c r="D530" s="108" t="s">
        <v>842</v>
      </c>
      <c r="E530" s="107" t="str">
        <f t="shared" si="8"/>
        <v>Sarah Gordon</v>
      </c>
      <c r="F530" s="107" t="s">
        <v>149</v>
      </c>
    </row>
    <row r="531" spans="1:6">
      <c r="A531" s="116" t="s">
        <v>740</v>
      </c>
      <c r="B531" s="116" t="s">
        <v>753</v>
      </c>
      <c r="C531" s="116" t="s">
        <v>758</v>
      </c>
      <c r="D531" s="108" t="s">
        <v>842</v>
      </c>
      <c r="E531" s="107" t="str">
        <f t="shared" si="8"/>
        <v>Sarah Gordon</v>
      </c>
      <c r="F531" s="107" t="s">
        <v>149</v>
      </c>
    </row>
    <row r="532" spans="1:6">
      <c r="A532" s="116" t="s">
        <v>740</v>
      </c>
      <c r="B532" s="116" t="s">
        <v>753</v>
      </c>
      <c r="C532" s="116" t="s">
        <v>759</v>
      </c>
      <c r="D532" s="108" t="s">
        <v>842</v>
      </c>
      <c r="E532" s="107" t="str">
        <f t="shared" si="8"/>
        <v>Sarah Gordon</v>
      </c>
      <c r="F532" s="107" t="s">
        <v>149</v>
      </c>
    </row>
    <row r="533" spans="1:6">
      <c r="A533" s="116" t="s">
        <v>740</v>
      </c>
      <c r="B533" s="116" t="s">
        <v>760</v>
      </c>
      <c r="C533" s="116" t="s">
        <v>761</v>
      </c>
      <c r="D533" s="108" t="s">
        <v>842</v>
      </c>
      <c r="E533" s="107" t="str">
        <f t="shared" si="8"/>
        <v>Sarah Gordon</v>
      </c>
      <c r="F533" s="107" t="s">
        <v>149</v>
      </c>
    </row>
    <row r="534" spans="1:6">
      <c r="A534" s="116" t="s">
        <v>740</v>
      </c>
      <c r="B534" s="116" t="s">
        <v>760</v>
      </c>
      <c r="C534" s="116" t="s">
        <v>762</v>
      </c>
      <c r="D534" s="108" t="s">
        <v>842</v>
      </c>
      <c r="E534" s="107" t="str">
        <f t="shared" si="8"/>
        <v>Sarah Gordon</v>
      </c>
      <c r="F534" s="107" t="s">
        <v>149</v>
      </c>
    </row>
    <row r="535" spans="1:6">
      <c r="A535" s="116" t="s">
        <v>740</v>
      </c>
      <c r="B535" s="116" t="s">
        <v>760</v>
      </c>
      <c r="C535" s="116" t="s">
        <v>763</v>
      </c>
      <c r="D535" s="108" t="s">
        <v>842</v>
      </c>
      <c r="E535" s="107" t="str">
        <f t="shared" si="8"/>
        <v>Sarah Gordon</v>
      </c>
      <c r="F535" s="107" t="s">
        <v>149</v>
      </c>
    </row>
    <row r="536" spans="1:6">
      <c r="A536" s="116" t="s">
        <v>740</v>
      </c>
      <c r="B536" s="116" t="s">
        <v>764</v>
      </c>
      <c r="C536" s="116" t="s">
        <v>765</v>
      </c>
      <c r="D536" s="108" t="s">
        <v>842</v>
      </c>
      <c r="E536" s="107" t="str">
        <f t="shared" si="8"/>
        <v>Sarah Gordon</v>
      </c>
      <c r="F536" s="107" t="s">
        <v>149</v>
      </c>
    </row>
    <row r="537" spans="1:6">
      <c r="A537" s="116" t="s">
        <v>740</v>
      </c>
      <c r="B537" s="116" t="s">
        <v>764</v>
      </c>
      <c r="C537" s="116" t="s">
        <v>766</v>
      </c>
      <c r="D537" s="108" t="s">
        <v>842</v>
      </c>
      <c r="E537" s="107" t="str">
        <f t="shared" si="8"/>
        <v>Sarah Gordon</v>
      </c>
      <c r="F537" s="107" t="s">
        <v>149</v>
      </c>
    </row>
    <row r="538" spans="1:6">
      <c r="A538" s="116" t="s">
        <v>740</v>
      </c>
      <c r="B538" s="116" t="s">
        <v>764</v>
      </c>
      <c r="C538" s="116" t="s">
        <v>767</v>
      </c>
      <c r="D538" s="108" t="s">
        <v>842</v>
      </c>
      <c r="E538" s="107" t="str">
        <f t="shared" si="8"/>
        <v>Sarah Gordon</v>
      </c>
      <c r="F538" s="107" t="s">
        <v>149</v>
      </c>
    </row>
    <row r="539" spans="1:6">
      <c r="A539" s="116" t="s">
        <v>740</v>
      </c>
      <c r="B539" s="116" t="s">
        <v>764</v>
      </c>
      <c r="C539" s="116" t="s">
        <v>768</v>
      </c>
      <c r="D539" s="108" t="s">
        <v>842</v>
      </c>
      <c r="E539" s="107" t="str">
        <f t="shared" si="8"/>
        <v>Sarah Gordon</v>
      </c>
      <c r="F539" s="107" t="s">
        <v>149</v>
      </c>
    </row>
    <row r="540" spans="1:6">
      <c r="A540" s="116" t="s">
        <v>740</v>
      </c>
      <c r="B540" s="116" t="s">
        <v>769</v>
      </c>
      <c r="C540" s="116" t="s">
        <v>770</v>
      </c>
      <c r="D540" s="108" t="s">
        <v>842</v>
      </c>
      <c r="E540" s="107" t="str">
        <f t="shared" si="8"/>
        <v>Sarah Gordon</v>
      </c>
      <c r="F540" s="107" t="s">
        <v>149</v>
      </c>
    </row>
    <row r="541" spans="1:6">
      <c r="A541" s="116" t="s">
        <v>740</v>
      </c>
      <c r="B541" s="116" t="s">
        <v>769</v>
      </c>
      <c r="C541" s="116" t="s">
        <v>771</v>
      </c>
      <c r="D541" s="108" t="s">
        <v>842</v>
      </c>
      <c r="E541" s="107" t="str">
        <f t="shared" si="8"/>
        <v>Sarah Gordon</v>
      </c>
      <c r="F541" s="107" t="s">
        <v>149</v>
      </c>
    </row>
    <row r="542" spans="1:6">
      <c r="A542" s="116" t="s">
        <v>246</v>
      </c>
      <c r="B542" s="116" t="s">
        <v>410</v>
      </c>
      <c r="C542" s="116" t="s">
        <v>772</v>
      </c>
      <c r="D542" s="108" t="s">
        <v>842</v>
      </c>
      <c r="E542" s="107" t="s">
        <v>145</v>
      </c>
      <c r="F542" s="107" t="s">
        <v>149</v>
      </c>
    </row>
    <row r="543" spans="1:6">
      <c r="A543" s="116" t="s">
        <v>246</v>
      </c>
      <c r="B543" s="116" t="s">
        <v>773</v>
      </c>
      <c r="C543" s="116" t="s">
        <v>774</v>
      </c>
      <c r="D543" s="108" t="s">
        <v>842</v>
      </c>
      <c r="E543" s="107" t="str">
        <f t="shared" ref="E543:E555" si="9">_xlfn.XLOOKUP(D543,$A$2:$A$8,$B$2:$B$8)</f>
        <v>Sarah Gordon</v>
      </c>
      <c r="F543" s="107" t="s">
        <v>149</v>
      </c>
    </row>
    <row r="544" spans="1:6">
      <c r="A544" s="116" t="s">
        <v>246</v>
      </c>
      <c r="B544" s="116" t="s">
        <v>773</v>
      </c>
      <c r="C544" s="116" t="s">
        <v>775</v>
      </c>
      <c r="D544" s="108" t="s">
        <v>842</v>
      </c>
      <c r="E544" s="107" t="str">
        <f t="shared" si="9"/>
        <v>Sarah Gordon</v>
      </c>
      <c r="F544" s="107" t="s">
        <v>149</v>
      </c>
    </row>
    <row r="545" spans="1:6">
      <c r="A545" s="116" t="s">
        <v>246</v>
      </c>
      <c r="B545" s="116" t="s">
        <v>773</v>
      </c>
      <c r="C545" s="116" t="s">
        <v>776</v>
      </c>
      <c r="D545" s="108" t="s">
        <v>842</v>
      </c>
      <c r="E545" s="107" t="str">
        <f t="shared" si="9"/>
        <v>Sarah Gordon</v>
      </c>
      <c r="F545" s="107" t="s">
        <v>149</v>
      </c>
    </row>
    <row r="546" spans="1:6">
      <c r="A546" s="116" t="s">
        <v>246</v>
      </c>
      <c r="B546" s="116" t="s">
        <v>431</v>
      </c>
      <c r="C546" s="116" t="s">
        <v>777</v>
      </c>
      <c r="D546" s="108" t="s">
        <v>842</v>
      </c>
      <c r="E546" s="107" t="str">
        <f t="shared" si="9"/>
        <v>Sarah Gordon</v>
      </c>
      <c r="F546" s="107" t="s">
        <v>149</v>
      </c>
    </row>
    <row r="547" spans="1:6">
      <c r="A547" s="116" t="s">
        <v>246</v>
      </c>
      <c r="B547" s="116" t="s">
        <v>431</v>
      </c>
      <c r="C547" s="116" t="s">
        <v>778</v>
      </c>
      <c r="D547" s="108" t="s">
        <v>842</v>
      </c>
      <c r="E547" s="107" t="str">
        <f t="shared" si="9"/>
        <v>Sarah Gordon</v>
      </c>
      <c r="F547" s="107" t="s">
        <v>149</v>
      </c>
    </row>
    <row r="548" spans="1:6">
      <c r="A548" s="116" t="s">
        <v>246</v>
      </c>
      <c r="B548" s="116" t="s">
        <v>122</v>
      </c>
      <c r="C548" s="116" t="s">
        <v>779</v>
      </c>
      <c r="D548" s="108" t="s">
        <v>842</v>
      </c>
      <c r="E548" s="107" t="str">
        <f t="shared" si="9"/>
        <v>Sarah Gordon</v>
      </c>
      <c r="F548" s="107" t="s">
        <v>149</v>
      </c>
    </row>
    <row r="549" spans="1:6">
      <c r="A549" s="116" t="s">
        <v>246</v>
      </c>
      <c r="B549" s="116" t="s">
        <v>122</v>
      </c>
      <c r="C549" s="116" t="s">
        <v>780</v>
      </c>
      <c r="D549" s="108" t="s">
        <v>842</v>
      </c>
      <c r="E549" s="107" t="str">
        <f t="shared" si="9"/>
        <v>Sarah Gordon</v>
      </c>
      <c r="F549" s="107" t="s">
        <v>149</v>
      </c>
    </row>
    <row r="550" spans="1:6">
      <c r="A550" s="116" t="s">
        <v>574</v>
      </c>
      <c r="B550" s="116" t="s">
        <v>781</v>
      </c>
      <c r="C550" s="116" t="s">
        <v>782</v>
      </c>
      <c r="D550" s="108" t="s">
        <v>842</v>
      </c>
      <c r="E550" s="107" t="str">
        <f t="shared" si="9"/>
        <v>Sarah Gordon</v>
      </c>
      <c r="F550" s="107" t="s">
        <v>149</v>
      </c>
    </row>
    <row r="551" spans="1:6">
      <c r="A551" s="116" t="s">
        <v>574</v>
      </c>
      <c r="B551" s="116" t="s">
        <v>781</v>
      </c>
      <c r="C551" s="116" t="s">
        <v>783</v>
      </c>
      <c r="D551" s="108" t="s">
        <v>842</v>
      </c>
      <c r="E551" s="107" t="str">
        <f t="shared" si="9"/>
        <v>Sarah Gordon</v>
      </c>
      <c r="F551" s="107" t="s">
        <v>149</v>
      </c>
    </row>
    <row r="552" spans="1:6">
      <c r="A552" s="116" t="s">
        <v>574</v>
      </c>
      <c r="B552" s="116" t="s">
        <v>781</v>
      </c>
      <c r="C552" s="116" t="s">
        <v>784</v>
      </c>
      <c r="D552" s="108" t="s">
        <v>842</v>
      </c>
      <c r="E552" s="107" t="str">
        <f t="shared" si="9"/>
        <v>Sarah Gordon</v>
      </c>
      <c r="F552" s="107" t="s">
        <v>149</v>
      </c>
    </row>
    <row r="553" spans="1:6">
      <c r="A553" s="116" t="s">
        <v>574</v>
      </c>
      <c r="B553" s="116" t="s">
        <v>781</v>
      </c>
      <c r="C553" s="116" t="s">
        <v>785</v>
      </c>
      <c r="D553" s="108" t="s">
        <v>842</v>
      </c>
      <c r="E553" s="107" t="str">
        <f t="shared" si="9"/>
        <v>Sarah Gordon</v>
      </c>
      <c r="F553" s="107" t="s">
        <v>149</v>
      </c>
    </row>
    <row r="554" spans="1:6">
      <c r="A554" s="116" t="s">
        <v>246</v>
      </c>
      <c r="B554" s="116" t="s">
        <v>786</v>
      </c>
      <c r="C554" s="116" t="s">
        <v>787</v>
      </c>
      <c r="D554" s="108" t="s">
        <v>842</v>
      </c>
      <c r="E554" s="107" t="str">
        <f t="shared" si="9"/>
        <v>Sarah Gordon</v>
      </c>
      <c r="F554" s="107" t="s">
        <v>149</v>
      </c>
    </row>
    <row r="555" spans="1:6">
      <c r="A555" s="116" t="s">
        <v>246</v>
      </c>
      <c r="B555" s="116" t="s">
        <v>786</v>
      </c>
      <c r="C555" s="116" t="s">
        <v>788</v>
      </c>
      <c r="D555" s="108" t="s">
        <v>842</v>
      </c>
      <c r="E555" s="107" t="str">
        <f t="shared" si="9"/>
        <v>Sarah Gordon</v>
      </c>
      <c r="F555" s="107" t="s">
        <v>149</v>
      </c>
    </row>
  </sheetData>
  <autoFilter ref="A10:F555" xr:uid="{1844FAB5-ADFA-4EE6-B707-7722B3193B0E}"/>
  <pageMargins left="0.7" right="0.7" top="0.75" bottom="0.75" header="0.3" footer="0.3"/>
  <pageSetup orientation="portrait"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8"/>
  <sheetViews>
    <sheetView zoomScaleNormal="100" workbookViewId="0"/>
  </sheetViews>
  <sheetFormatPr defaultColWidth="8.7109375" defaultRowHeight="15"/>
  <cols>
    <col min="1" max="1" width="69" style="59" customWidth="1"/>
    <col min="2" max="2" width="31.28515625" style="59" customWidth="1"/>
    <col min="3" max="3" width="37.28515625" style="59" customWidth="1"/>
    <col min="4" max="4" width="19.5703125" style="59" customWidth="1"/>
    <col min="5" max="5" width="8.28515625" style="59" customWidth="1"/>
    <col min="6" max="7" width="8.42578125" style="59" customWidth="1"/>
    <col min="8" max="16384" width="8.7109375" style="59"/>
  </cols>
  <sheetData>
    <row r="1" spans="1:13" s="45" customFormat="1" ht="20.25">
      <c r="A1" s="41" t="s">
        <v>51</v>
      </c>
      <c r="B1" s="42"/>
      <c r="C1" s="43"/>
      <c r="D1" s="44"/>
      <c r="E1" s="44"/>
      <c r="F1" s="44"/>
      <c r="G1" s="44"/>
    </row>
    <row r="2" spans="1:13" s="45" customFormat="1" ht="18">
      <c r="A2" s="46" t="s">
        <v>52</v>
      </c>
      <c r="B2" s="42"/>
      <c r="C2" s="43"/>
      <c r="D2" s="44"/>
      <c r="E2" s="44"/>
      <c r="F2" s="44"/>
      <c r="G2" s="44"/>
    </row>
    <row r="3" spans="1:13" s="70" customFormat="1" ht="88.5">
      <c r="A3" s="67" t="s">
        <v>791</v>
      </c>
      <c r="B3" s="68"/>
      <c r="C3" s="66"/>
      <c r="D3" s="69"/>
      <c r="E3" s="69"/>
      <c r="F3" s="69"/>
      <c r="G3" s="69"/>
    </row>
    <row r="4" spans="1:13" s="48" customFormat="1" ht="19.5" customHeight="1">
      <c r="A4" s="47" t="s">
        <v>76</v>
      </c>
      <c r="B4" s="43"/>
      <c r="C4" s="43"/>
      <c r="D4" s="44"/>
      <c r="E4" s="44"/>
      <c r="F4" s="44"/>
      <c r="G4" s="44"/>
    </row>
    <row r="5" spans="1:13" s="45" customFormat="1">
      <c r="A5" s="49" t="s">
        <v>53</v>
      </c>
      <c r="B5" s="49"/>
      <c r="C5" s="43"/>
      <c r="D5" s="44"/>
      <c r="E5" s="44"/>
      <c r="F5" s="44"/>
      <c r="G5" s="44"/>
    </row>
    <row r="6" spans="1:13" s="45" customFormat="1" ht="16.899999999999999" customHeight="1">
      <c r="A6" s="43" t="s">
        <v>54</v>
      </c>
      <c r="B6" s="43"/>
      <c r="C6" s="43"/>
      <c r="D6" s="44"/>
      <c r="E6" s="44"/>
      <c r="F6" s="44"/>
      <c r="G6" s="44"/>
    </row>
    <row r="7" spans="1:13" s="45" customFormat="1">
      <c r="A7" s="43" t="s">
        <v>55</v>
      </c>
      <c r="B7" s="43"/>
      <c r="C7" s="43"/>
      <c r="D7" s="44"/>
      <c r="E7" s="44"/>
      <c r="F7" s="44"/>
      <c r="G7" s="44"/>
    </row>
    <row r="8" spans="1:13" s="45" customFormat="1" ht="13.9" customHeight="1">
      <c r="A8" s="43"/>
      <c r="B8" s="43"/>
      <c r="C8" s="43"/>
      <c r="D8" s="44"/>
      <c r="E8" s="44"/>
      <c r="F8" s="44"/>
      <c r="G8" s="44"/>
    </row>
    <row r="9" spans="1:13" s="48" customFormat="1" ht="18">
      <c r="A9" s="345" t="s">
        <v>56</v>
      </c>
      <c r="B9" s="345"/>
      <c r="C9" s="345"/>
      <c r="D9" s="44"/>
      <c r="E9" s="44"/>
      <c r="F9" s="44"/>
      <c r="G9" s="44"/>
    </row>
    <row r="10" spans="1:13" s="48" customFormat="1" ht="18">
      <c r="A10" s="50" t="s">
        <v>57</v>
      </c>
      <c r="B10" s="50"/>
      <c r="C10" s="50"/>
      <c r="D10" s="44"/>
      <c r="E10" s="44"/>
      <c r="F10" s="44"/>
      <c r="G10" s="44"/>
    </row>
    <row r="11" spans="1:13" s="53" customFormat="1" ht="15.75">
      <c r="A11" s="51" t="s">
        <v>58</v>
      </c>
      <c r="B11" s="42"/>
      <c r="C11" s="42"/>
      <c r="D11" s="52"/>
      <c r="E11" s="52"/>
      <c r="F11" s="52"/>
      <c r="G11" s="52"/>
    </row>
    <row r="12" spans="1:13" s="55" customFormat="1" ht="14.25">
      <c r="A12" s="51" t="s">
        <v>59</v>
      </c>
      <c r="B12" s="54"/>
      <c r="C12" s="54"/>
    </row>
    <row r="13" spans="1:13" s="55" customFormat="1" thickBot="1">
      <c r="A13" s="42"/>
      <c r="B13" s="54"/>
      <c r="C13" s="54"/>
    </row>
    <row r="14" spans="1:13">
      <c r="A14" s="56" t="s">
        <v>60</v>
      </c>
      <c r="B14" s="100"/>
      <c r="C14" s="57"/>
      <c r="D14" s="58"/>
      <c r="E14" s="58"/>
      <c r="F14" s="58"/>
      <c r="G14" s="58"/>
    </row>
    <row r="15" spans="1:13">
      <c r="A15" s="60" t="s">
        <v>61</v>
      </c>
      <c r="B15" s="101"/>
      <c r="C15" s="61"/>
      <c r="D15" s="58"/>
      <c r="E15" s="58"/>
      <c r="F15" s="58"/>
      <c r="G15" s="58"/>
    </row>
    <row r="16" spans="1:13" s="62" customFormat="1">
      <c r="A16" s="60" t="s">
        <v>62</v>
      </c>
      <c r="B16" s="101"/>
      <c r="C16" s="61"/>
      <c r="D16" s="58"/>
      <c r="E16" s="58"/>
      <c r="F16" s="58"/>
      <c r="G16" s="58"/>
      <c r="H16" s="59"/>
      <c r="I16" s="59"/>
      <c r="J16" s="59"/>
      <c r="K16" s="59"/>
      <c r="L16" s="59"/>
      <c r="M16" s="59"/>
    </row>
    <row r="17" spans="1:13" ht="15.75" thickBot="1">
      <c r="A17" s="63" t="s">
        <v>63</v>
      </c>
      <c r="B17" s="102"/>
      <c r="C17" s="61"/>
      <c r="D17" s="61"/>
      <c r="E17" s="61"/>
      <c r="F17" s="61"/>
      <c r="G17" s="61"/>
      <c r="H17" s="64"/>
      <c r="I17" s="64"/>
      <c r="J17" s="64"/>
    </row>
    <row r="18" spans="1:13">
      <c r="A18" s="61"/>
      <c r="B18" s="61"/>
      <c r="C18" s="61"/>
      <c r="D18" s="61"/>
      <c r="E18" s="61"/>
      <c r="F18" s="61"/>
      <c r="G18" s="61"/>
      <c r="H18" s="64"/>
      <c r="I18" s="64"/>
      <c r="J18" s="64"/>
    </row>
    <row r="19" spans="1:13" ht="15.75" thickBot="1">
      <c r="A19" s="65" t="s">
        <v>64</v>
      </c>
      <c r="B19" s="65"/>
      <c r="C19" s="61"/>
      <c r="D19" s="61"/>
      <c r="E19" s="61"/>
      <c r="F19" s="61"/>
      <c r="G19" s="61"/>
      <c r="H19" s="64"/>
      <c r="I19" s="64"/>
      <c r="J19" s="64"/>
    </row>
    <row r="20" spans="1:13" ht="29.25" customHeight="1">
      <c r="A20" s="90" t="s">
        <v>65</v>
      </c>
      <c r="B20" s="91" t="s">
        <v>66</v>
      </c>
      <c r="C20" s="91" t="s">
        <v>63</v>
      </c>
      <c r="D20" s="91" t="s">
        <v>67</v>
      </c>
      <c r="E20" s="91" t="s">
        <v>68</v>
      </c>
      <c r="F20" s="92" t="s">
        <v>69</v>
      </c>
      <c r="G20" s="61"/>
      <c r="H20" s="64"/>
      <c r="I20" s="64"/>
      <c r="J20" s="64"/>
      <c r="K20" s="62"/>
      <c r="L20" s="62"/>
      <c r="M20" s="62"/>
    </row>
    <row r="21" spans="1:13" ht="30" customHeight="1">
      <c r="A21" s="93" t="s">
        <v>840</v>
      </c>
      <c r="B21" s="89" t="s">
        <v>74</v>
      </c>
      <c r="C21" s="89" t="s">
        <v>71</v>
      </c>
      <c r="D21" s="89" t="s">
        <v>72</v>
      </c>
      <c r="E21" s="89" t="s">
        <v>73</v>
      </c>
      <c r="F21" s="94">
        <v>55114</v>
      </c>
      <c r="G21" s="61"/>
      <c r="H21" s="64"/>
      <c r="I21" s="64"/>
      <c r="J21" s="64"/>
    </row>
    <row r="22" spans="1:13" ht="30" customHeight="1">
      <c r="A22" s="95" t="s">
        <v>841</v>
      </c>
      <c r="B22" s="89" t="s">
        <v>144</v>
      </c>
      <c r="C22" s="89" t="s">
        <v>71</v>
      </c>
      <c r="D22" s="89" t="s">
        <v>72</v>
      </c>
      <c r="E22" s="89" t="s">
        <v>73</v>
      </c>
      <c r="F22" s="94">
        <v>55114</v>
      </c>
      <c r="G22" s="61"/>
      <c r="H22" s="64"/>
      <c r="I22" s="64"/>
      <c r="J22" s="64"/>
    </row>
    <row r="23" spans="1:13" ht="30" customHeight="1">
      <c r="A23" s="96" t="s">
        <v>147</v>
      </c>
      <c r="B23" s="89" t="s">
        <v>70</v>
      </c>
      <c r="C23" s="89" t="s">
        <v>71</v>
      </c>
      <c r="D23" s="89" t="s">
        <v>72</v>
      </c>
      <c r="E23" s="89" t="s">
        <v>73</v>
      </c>
      <c r="F23" s="94">
        <v>55114</v>
      </c>
      <c r="G23" s="61"/>
      <c r="H23" s="64"/>
      <c r="I23" s="64"/>
      <c r="J23" s="64"/>
    </row>
    <row r="24" spans="1:13" ht="30" customHeight="1">
      <c r="A24" s="95" t="s">
        <v>839</v>
      </c>
      <c r="B24" s="89" t="s">
        <v>75</v>
      </c>
      <c r="C24" s="89" t="s">
        <v>71</v>
      </c>
      <c r="D24" s="89" t="s">
        <v>72</v>
      </c>
      <c r="E24" s="89" t="s">
        <v>73</v>
      </c>
      <c r="F24" s="94">
        <v>55114</v>
      </c>
      <c r="G24" s="61"/>
      <c r="H24" s="64"/>
      <c r="I24" s="64"/>
      <c r="J24" s="64"/>
    </row>
    <row r="25" spans="1:13" ht="30" customHeight="1">
      <c r="A25" s="95" t="s">
        <v>135</v>
      </c>
      <c r="B25" s="89" t="s">
        <v>146</v>
      </c>
      <c r="C25" s="89" t="s">
        <v>71</v>
      </c>
      <c r="D25" s="89" t="s">
        <v>72</v>
      </c>
      <c r="E25" s="89" t="s">
        <v>73</v>
      </c>
      <c r="F25" s="94">
        <v>55114</v>
      </c>
      <c r="G25" s="61"/>
      <c r="H25" s="64"/>
      <c r="I25" s="64"/>
      <c r="J25" s="64"/>
    </row>
    <row r="26" spans="1:13" ht="30" customHeight="1" thickBot="1">
      <c r="A26" s="97" t="s">
        <v>842</v>
      </c>
      <c r="B26" s="98" t="s">
        <v>145</v>
      </c>
      <c r="C26" s="98" t="s">
        <v>71</v>
      </c>
      <c r="D26" s="98" t="s">
        <v>72</v>
      </c>
      <c r="E26" s="98" t="s">
        <v>73</v>
      </c>
      <c r="F26" s="99">
        <v>55114</v>
      </c>
      <c r="G26" s="61"/>
      <c r="H26" s="64"/>
      <c r="I26" s="64"/>
      <c r="J26" s="64"/>
    </row>
    <row r="28" spans="1:13" ht="29.25" customHeight="1"/>
  </sheetData>
  <mergeCells count="1">
    <mergeCell ref="A9:C9"/>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0BB8D-BD40-454E-B4FE-522E691C9A7C}">
  <sheetPr>
    <tabColor rgb="FFFFC000"/>
  </sheetPr>
  <dimension ref="W3:W38"/>
  <sheetViews>
    <sheetView workbookViewId="0">
      <selection activeCell="A25" sqref="A25"/>
    </sheetView>
  </sheetViews>
  <sheetFormatPr defaultRowHeight="15"/>
  <sheetData>
    <row r="3" ht="73.5" customHeight="1"/>
    <row r="27" spans="23:23">
      <c r="W27" s="117"/>
    </row>
    <row r="28" spans="23:23">
      <c r="W28" s="117"/>
    </row>
    <row r="29" spans="23:23">
      <c r="W29" s="117"/>
    </row>
    <row r="30" spans="23:23">
      <c r="W30" s="117"/>
    </row>
    <row r="31" spans="23:23">
      <c r="W31" s="117"/>
    </row>
    <row r="32" spans="23:23">
      <c r="W32" s="117"/>
    </row>
    <row r="33" spans="23:23">
      <c r="W33" s="117"/>
    </row>
    <row r="34" spans="23:23">
      <c r="W34" s="117"/>
    </row>
    <row r="35" spans="23:23">
      <c r="W35" s="117"/>
    </row>
    <row r="36" spans="23:23">
      <c r="W36" s="117"/>
    </row>
    <row r="37" spans="23:23">
      <c r="W37" s="117"/>
    </row>
    <row r="38" spans="23:23">
      <c r="W38" s="117"/>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Data</vt:lpstr>
      <vt:lpstr>Instructions</vt:lpstr>
      <vt:lpstr>Submission Form</vt:lpstr>
      <vt:lpstr>Core Set Promo Planner</vt:lpstr>
      <vt:lpstr>Sheet2</vt:lpstr>
      <vt:lpstr>2024 Category Review Calendar</vt:lpstr>
      <vt:lpstr>Desk Configurations</vt:lpstr>
      <vt:lpstr>Sample Instructions</vt:lpstr>
      <vt:lpstr>Sample Packaging Guidelines</vt:lpstr>
      <vt:lpstr>hide tab</vt:lpstr>
      <vt:lpstr>'Core Set Promo Planner'!Print_Area</vt:lpstr>
      <vt:lpstr>'Submission Form'!Print_Area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2023-06-26T19:51:20Z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69dd4eb-09c5-4be3-9025-977b722235dd_Enabled">
    <vt:lpwstr>true</vt:lpwstr>
  </property>
  <property fmtid="{D5CDD505-2E9C-101B-9397-08002B2CF9AE}" pid="3" name="MSIP_Label_269dd4eb-09c5-4be3-9025-977b722235dd_SetDate">
    <vt:lpwstr>2021-10-25T17:30:33Z</vt:lpwstr>
  </property>
  <property fmtid="{D5CDD505-2E9C-101B-9397-08002B2CF9AE}" pid="4" name="MSIP_Label_269dd4eb-09c5-4be3-9025-977b722235dd_Method">
    <vt:lpwstr>Standard</vt:lpwstr>
  </property>
  <property fmtid="{D5CDD505-2E9C-101B-9397-08002B2CF9AE}" pid="5" name="MSIP_Label_269dd4eb-09c5-4be3-9025-977b722235dd_Name">
    <vt:lpwstr>Public</vt:lpwstr>
  </property>
  <property fmtid="{D5CDD505-2E9C-101B-9397-08002B2CF9AE}" pid="6" name="MSIP_Label_269dd4eb-09c5-4be3-9025-977b722235dd_SiteId">
    <vt:lpwstr>83a9b50f-4493-4c8b-9eba-5e944cd69174</vt:lpwstr>
  </property>
  <property fmtid="{D5CDD505-2E9C-101B-9397-08002B2CF9AE}" pid="7" name="MSIP_Label_269dd4eb-09c5-4be3-9025-977b722235dd_ActionId">
    <vt:lpwstr>8ea3cad5-1928-4f32-9d84-de6b6a78f3ae</vt:lpwstr>
  </property>
  <property fmtid="{D5CDD505-2E9C-101B-9397-08002B2CF9AE}" pid="8" name="MSIP_Label_269dd4eb-09c5-4be3-9025-977b722235dd_ContentBits">
    <vt:lpwstr>0</vt:lpwstr>
  </property>
</Properties>
</file>